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P:\РЕАЛИЗАЦИЯ МП\СВОДНЫЕ ОТЧЕТЫ по МУНИЦ ПРОГР\2022 год\9 месяцев 2022 г\"/>
    </mc:Choice>
  </mc:AlternateContent>
  <bookViews>
    <workbookView xWindow="120" yWindow="300" windowWidth="9720" windowHeight="7140" tabRatio="564" activeTab="1"/>
  </bookViews>
  <sheets>
    <sheet name="форма 2" sheetId="8" r:id="rId1"/>
    <sheet name="форма 4" sheetId="10" r:id="rId2"/>
  </sheets>
  <definedNames>
    <definedName name="_xlnm.Print_Area" localSheetId="0">'форма 2'!$A$1:$H$98</definedName>
    <definedName name="_xlnm.Print_Area" localSheetId="1">'форма 4'!$A$1:$H$111</definedName>
  </definedNames>
  <calcPr calcId="152511" iterateDelta="1E-4"/>
</workbook>
</file>

<file path=xl/calcChain.xml><?xml version="1.0" encoding="utf-8"?>
<calcChain xmlns="http://schemas.openxmlformats.org/spreadsheetml/2006/main">
  <c r="H14" i="8" l="1"/>
  <c r="H13" i="8"/>
  <c r="H12" i="8"/>
  <c r="H11" i="8"/>
  <c r="H10" i="8"/>
  <c r="H9" i="8"/>
  <c r="H86" i="8" l="1"/>
  <c r="H49" i="8"/>
  <c r="H23" i="8" l="1"/>
  <c r="H22" i="8"/>
  <c r="H21" i="8"/>
  <c r="H20" i="8"/>
  <c r="H19" i="8"/>
  <c r="H18" i="8"/>
  <c r="H17" i="8"/>
  <c r="H16" i="8"/>
  <c r="H45" i="8" l="1"/>
  <c r="H43" i="8"/>
  <c r="H41" i="8"/>
  <c r="H39" i="8"/>
  <c r="H37" i="8"/>
  <c r="H36" i="8"/>
  <c r="H38" i="8"/>
  <c r="H40" i="8"/>
  <c r="H42" i="8"/>
  <c r="H44" i="8"/>
  <c r="H46" i="8"/>
  <c r="H98" i="8" l="1"/>
  <c r="H97" i="8"/>
  <c r="H96" i="8"/>
  <c r="H95" i="8"/>
  <c r="H78" i="8" l="1"/>
  <c r="H91" i="8" l="1"/>
  <c r="H90" i="8"/>
  <c r="H65" i="8" l="1"/>
  <c r="H93" i="8"/>
  <c r="H31" i="8" l="1"/>
  <c r="H33" i="8" l="1"/>
  <c r="H85" i="8" l="1"/>
  <c r="H84" i="8"/>
  <c r="H83" i="8"/>
  <c r="H82" i="8"/>
  <c r="H81" i="8"/>
  <c r="H80" i="8"/>
  <c r="H77" i="8" l="1"/>
  <c r="H69" i="8" l="1"/>
  <c r="H68" i="8"/>
  <c r="H67" i="8"/>
  <c r="H64" i="8"/>
  <c r="H63" i="8"/>
  <c r="H62" i="8"/>
  <c r="H89" i="8" l="1"/>
  <c r="H88" i="8"/>
  <c r="F111" i="10" l="1"/>
  <c r="H26" i="8" l="1"/>
  <c r="H25" i="8"/>
  <c r="D108" i="10"/>
  <c r="H60" i="8"/>
  <c r="H59" i="8"/>
  <c r="H58" i="8"/>
  <c r="H56" i="8"/>
  <c r="H53" i="8"/>
  <c r="H55" i="8"/>
  <c r="H54" i="8"/>
  <c r="H51" i="8"/>
  <c r="H48" i="8"/>
  <c r="H34" i="8"/>
  <c r="H30" i="8"/>
  <c r="H29" i="8"/>
  <c r="H28" i="8"/>
  <c r="H27" i="8"/>
  <c r="D111" i="10" l="1"/>
  <c r="D110" i="10"/>
  <c r="D109" i="10"/>
  <c r="F108" i="10"/>
  <c r="D107" i="10" l="1"/>
  <c r="F109" i="10"/>
  <c r="F110" i="10"/>
  <c r="H110" i="10" l="1"/>
  <c r="H108" i="10"/>
  <c r="H109" i="10"/>
  <c r="E111" i="10" l="1"/>
  <c r="H111" i="10"/>
  <c r="F107" i="10"/>
  <c r="G109" i="10" l="1"/>
  <c r="G108" i="10"/>
  <c r="E108" i="10"/>
  <c r="E109" i="10"/>
  <c r="E110" i="10"/>
  <c r="H107" i="10"/>
  <c r="G111" i="10"/>
  <c r="G110" i="10"/>
  <c r="E107" i="10" l="1"/>
  <c r="G107" i="10"/>
</calcChain>
</file>

<file path=xl/sharedStrings.xml><?xml version="1.0" encoding="utf-8"?>
<sst xmlns="http://schemas.openxmlformats.org/spreadsheetml/2006/main" count="449" uniqueCount="174">
  <si>
    <t>№ пп.</t>
  </si>
  <si>
    <t>1.</t>
  </si>
  <si>
    <t>3.</t>
  </si>
  <si>
    <t>Наименование целевого показателя</t>
  </si>
  <si>
    <t>Вид целевого показателя</t>
  </si>
  <si>
    <t>Ед. изм.</t>
  </si>
  <si>
    <t>Значение целевого показателя</t>
  </si>
  <si>
    <t>Базовый период (факт)</t>
  </si>
  <si>
    <t>Отчетный период</t>
  </si>
  <si>
    <t xml:space="preserve">план </t>
  </si>
  <si>
    <t>факт</t>
  </si>
  <si>
    <t>отклонение, %</t>
  </si>
  <si>
    <t>1</t>
  </si>
  <si>
    <t>Удовлетворенность населения городского округа безопасностью жизни</t>
  </si>
  <si>
    <t>прогрессирующий</t>
  </si>
  <si>
    <t>%</t>
  </si>
  <si>
    <t>2</t>
  </si>
  <si>
    <t>Уровень преступности (на 100 тысяч населения)</t>
  </si>
  <si>
    <t>регрессирующий</t>
  </si>
  <si>
    <t>ед.</t>
  </si>
  <si>
    <t>3</t>
  </si>
  <si>
    <t>Социальный риск (число погибших в ДТП), на 100 тысяч населения, ед.</t>
  </si>
  <si>
    <t>Доля подростков и молодежи в возрасте от 14 до 30 лет, вовлеченных в мероприятия по профилактике наркомании, по отношению к общему числу молодежи</t>
  </si>
  <si>
    <t>Доля преступлений, совершенных несовершеннолетними, в общем количестве совершенных преступлений</t>
  </si>
  <si>
    <t>Количество пожаров</t>
  </si>
  <si>
    <t>-</t>
  </si>
  <si>
    <t>Доля молодежи, охваченной мероприятиями по информационному сопровождению</t>
  </si>
  <si>
    <t>Доля молодежи, охваченной мероприятиями по патриотическому и духовно-нравственному воспитанию</t>
  </si>
  <si>
    <t>Доля подростков категории групп социального риска, участвующих в мероприятиях по патриотическому и духовно-нравственному воспитанию</t>
  </si>
  <si>
    <t>Количество молодых семей, улучшивших жилищные условия за счет безвозмездной социальной выплаты на улучшение жилищных условий</t>
  </si>
  <si>
    <t>4.</t>
  </si>
  <si>
    <t>Уровень фактической обеспеченности учреждениями культуры в Губкинском городском округе от нормативной потребности</t>
  </si>
  <si>
    <t xml:space="preserve"> тыс.ед.</t>
  </si>
  <si>
    <t>Доля детей-сирот, детей, оставшихся без попечения родителей, в общей численности детей в возрасте 0-17 лет</t>
  </si>
  <si>
    <t xml:space="preserve"> ед.</t>
  </si>
  <si>
    <t>Доля инвалидов, прошедших социально-культурную и социально-средовую реабилитацию, в общем количестве инвалидов</t>
  </si>
  <si>
    <t>Количество построенного или приобретенного на вторичном рынке жилья</t>
  </si>
  <si>
    <t>6.</t>
  </si>
  <si>
    <t>лет</t>
  </si>
  <si>
    <t>Уровень достижения показателей муниципальной программы и ее подпрограмм</t>
  </si>
  <si>
    <t>7.</t>
  </si>
  <si>
    <t>Доля территории муниципального образования, охваченной качественным теле- и радиовещанием, от общей площади территории</t>
  </si>
  <si>
    <t>8.</t>
  </si>
  <si>
    <t>Обеспеченность торговыми площадями на 1 тысячу жителей</t>
  </si>
  <si>
    <t>кв.м</t>
  </si>
  <si>
    <t>Доля занятых в малом бизнесе, включая ИП, в общей численности занятых</t>
  </si>
  <si>
    <t>9.</t>
  </si>
  <si>
    <t>Доля общей площади капитально отремонтированных многоквартирных домов в общей площади многоквартирных домов, требующих проведение капитального ремонта</t>
  </si>
  <si>
    <t> прогрессирующий</t>
  </si>
  <si>
    <t>тыс.т.у.т</t>
  </si>
  <si>
    <t>Доля освещенных улиц, проездов на территории Губкинского городского округа</t>
  </si>
  <si>
    <t>Доля озелененных благоустроенных территорий (парков, скверов и т.д.)</t>
  </si>
  <si>
    <t>км</t>
  </si>
  <si>
    <t>Доля выполненных проектов планировки территорий в общем необходимом количестве</t>
  </si>
  <si>
    <t>Доля количества капитально отремонтированных многоквартирных домов в общем количестве многоквартирных домов, требующих проведение капитального ремонта</t>
  </si>
  <si>
    <t>10.</t>
  </si>
  <si>
    <t>Доля площади убираемой территории в общей площади, подлежащей уборке</t>
  </si>
  <si>
    <t>Доля механизированной уборки в общем объеме работ по содержанию улично-дорожной сети</t>
  </si>
  <si>
    <t xml:space="preserve">Доля благоустроенных дворовых территорий в общем количестве дворовых территорий многоквартирных домов </t>
  </si>
  <si>
    <t>10.3.1.</t>
  </si>
  <si>
    <t>11.</t>
  </si>
  <si>
    <t>11.1.1.</t>
  </si>
  <si>
    <t>12.</t>
  </si>
  <si>
    <t>Доля объектов недвижимости, права на которые зарегистрированы, в общем количестве объектов недвижимости, находящихся в муниципальной собственности</t>
  </si>
  <si>
    <t>тыс. руб.</t>
  </si>
  <si>
    <t>Достижение  предусмотренных Программой, подпрограммами значений целевых показателей (индикаторов) в установленные сроки</t>
  </si>
  <si>
    <t>тыс.руб</t>
  </si>
  <si>
    <t>13.</t>
  </si>
  <si>
    <t>Источник ресурсного обеспечения</t>
  </si>
  <si>
    <t>План</t>
  </si>
  <si>
    <t>Финансирование</t>
  </si>
  <si>
    <t>Отклонение, %</t>
  </si>
  <si>
    <t>Сумма, тыс. рублей</t>
  </si>
  <si>
    <t>Удельный вес, %</t>
  </si>
  <si>
    <t>Всего, в том числе:</t>
  </si>
  <si>
    <t>Бюджет Губкинского городского округа</t>
  </si>
  <si>
    <t>Федеральный бюджет</t>
  </si>
  <si>
    <t>Областной бюджет</t>
  </si>
  <si>
    <t>Иные источники</t>
  </si>
  <si>
    <t xml:space="preserve">Основное мероприятие "Благоустройство дворовых территорий"               </t>
  </si>
  <si>
    <t xml:space="preserve">Всего, в том числе: </t>
  </si>
  <si>
    <t>Основное мероприятие «Обеспечение предоставления государственных и муниципальных услуг с применением информационных и телекоммуникационных технологий»</t>
  </si>
  <si>
    <t>5.</t>
  </si>
  <si>
    <t>Доля молодежи, охваченной мероприятиями по пропаганде здорового образа жизни и профилактике негативных явлений</t>
  </si>
  <si>
    <t>Доля молодежи, вовлеченной в волонтерскую деятельность, деятельность трудовых объединений, студенческих трудовых отрядов, молодежных бирж труда и других форм занятости</t>
  </si>
  <si>
    <t>Доля населенных пунктов, обеспеченных  подъездными дорогами с твердым покрытием</t>
  </si>
  <si>
    <t>Доля протяженности   автомобильных дорог общего пользования местного значения,  соответствующих нормативным требованиям к транспортно-эксплуатационным показателям, в общей протяженности автодорог общего пользования местного значения</t>
  </si>
  <si>
    <t>Соотношение  средней заработной платы социальных работников и средней заработной платы в Белгородской области</t>
  </si>
  <si>
    <t>Доля газетных площадей с информацией о деятельности органов местного самоуправления, в общем объеме тиража</t>
  </si>
  <si>
    <t>Количество посадочных мест в предприятиях общественного питания</t>
  </si>
  <si>
    <t>кол-во семей</t>
  </si>
  <si>
    <t xml:space="preserve">Протяженность построенных инженерных сетей на территории Губкинского городского округа </t>
  </si>
  <si>
    <t> прогрессирующий </t>
  </si>
  <si>
    <t>Обеспечение уровня достижения показателей конечных результатов Программы</t>
  </si>
  <si>
    <t>10.4.</t>
  </si>
  <si>
    <t>14.</t>
  </si>
  <si>
    <t>Всего ресурсное обеспечение по муниципальным программам Губкинского городского округа</t>
  </si>
  <si>
    <t>Наименование программы, подпрограммы, основного мероприятия</t>
  </si>
  <si>
    <t>прогрессивный</t>
  </si>
  <si>
    <t>регрессивный</t>
  </si>
  <si>
    <t>Доля граждан, получающих меры социальной поддержки, в общей численности граждан, обратившихся за получением мер социальной поддержки в соответствии с нормативными правовыми актами Российской Федерации, Белгородской области, Губкинского городского округа</t>
  </si>
  <si>
    <t>Количество социальных услуг, оказанных муниципальными бюджетными учреждениями социального обслуживания населения</t>
  </si>
  <si>
    <t>Доля детей, оставшихся без попечения родителей, переданных на воспитание в семьи, в общей численности детей, оставшихся без попечения родителей</t>
  </si>
  <si>
    <t>Повышение уровня доступности  приоритетных объектов и услуг в приоритетных сферах жизнедеятельности инвалидов и других маломобильных групп населения</t>
  </si>
  <si>
    <t>Обеспечение ежегодного уровня достижения показателей Программы</t>
  </si>
  <si>
    <t>Доля граждан, использующих механизм получения государственных и муниципальных услуг в электронной форме</t>
  </si>
  <si>
    <t>12.3.3.</t>
  </si>
  <si>
    <t>Основное мероприятие "Укрепление материально-технической базы 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учреждениям"</t>
  </si>
  <si>
    <t>Доля благоустроенных общественных территорий от общего количества общественных территорий</t>
  </si>
  <si>
    <t>Увеличение числа посещений учреждений отрасли культуры</t>
  </si>
  <si>
    <t>Доля молодежи в возрасте от 14 до 30 лет, участвующей в добровольческой деятельности, от общего числа молодежи Губкинского городского округа в возрасте от 14 до 30 лет</t>
  </si>
  <si>
    <t>Муниципальная программа «Энергосбережение и повышение энергетической эффективности бюджетной сферы Губкинского городского округа Белгородской области»</t>
  </si>
  <si>
    <t>Доля граждан, принявших участие в решении вопрсов развития городской среды от общего количества граждан в возрасте от 14 лет, проживающих в Губкинском городском округе Белгородской области</t>
  </si>
  <si>
    <t>Муниципальная программа «Формирование современной городской среды на территории Губкинского городского округа Белгородской области на 2018-2024 годы»</t>
  </si>
  <si>
    <t xml:space="preserve">Увеличение показателя мероприятий по цифровизации городского хозяйства Губкинского городского округа Белгородской области (архитектурная и художественная подсветка общественных зданий; инвентаризация общественных территорий с использованием цифровых приложений; организация постоянного видеонаблюдения общественных территорий) </t>
  </si>
  <si>
    <t>Муниципальная программа «Обеспечение доступным и комфортным жильем и коммунальными услугами жителей Губкинского городского округа Белгородской области»</t>
  </si>
  <si>
    <t xml:space="preserve"> Муниципальная программа «Энергосбережение и повышение энергетической эффективности бюджетной сферы Губкинского городского округа Белгородской области»</t>
  </si>
  <si>
    <t xml:space="preserve"> Муниципальная программа «Обеспечение безопасности жизнедеятельности населения Губкинского городского округа Белгородской области»</t>
  </si>
  <si>
    <t xml:space="preserve"> Муниципальная программа "Развитие автомобильных дорог общего пользования местного значения Губкинского городского округа Белгородской области"</t>
  </si>
  <si>
    <t>Муниципальная программа "Развитие автомобильных дорог общего пользования местного значения Губкинского городского округа Белгородской области"</t>
  </si>
  <si>
    <t xml:space="preserve">Подпрограмма 4 "Благоустройство дворовых территорий многоквартирных домов, проездов к дворовым территориям многоквартирных домов Губкинского городского округа Белгородской области"                    </t>
  </si>
  <si>
    <t>Муниципальная программа «Обеспечение безопасности жизнедеятельности населения  Губкинского городского округа Белгородской области»</t>
  </si>
  <si>
    <t>Доля муниципальных услуг, оказываемых в электронном виде, в общем количестве от числа муниципальных услуг, по которым реализована возможность предоставления услуг в электронной форме</t>
  </si>
  <si>
    <t>Муниципальная программа «Развитие информационного общества в Губкинском городском округе Белгородской области»</t>
  </si>
  <si>
    <t>Муниципальная программа "Молодежь Губкинского городского округа Белгородской области"</t>
  </si>
  <si>
    <t>Муниципальная программа 
"Молодежь Губкинского городского округа Белгородской области"</t>
  </si>
  <si>
    <t xml:space="preserve">Муниципальная программа
"Социальная поддержка граждан в Губкинском городском округе Белгородской области" </t>
  </si>
  <si>
    <t xml:space="preserve">Муниципальная программа "Социальная поддержка граждан в Губкинском городском округе Белгородской области" </t>
  </si>
  <si>
    <t>Муниципальная программа «Развитие имущественно-земельных отношений в Губкинском городском округе Белгородской области»</t>
  </si>
  <si>
    <t>Количество граждан, получивших субсидию на возмещение части затрат на уплату процентов за пользование жилищным (ипотечным) кредитом(займом), полученным в кредитных или иных организациях</t>
  </si>
  <si>
    <t>Муниципальная программа «Обеспечение населения Губкинского городского округа Белгородской области  информацией о деятельности органов местного самоуправления в печатных и электронных  средствах массовой информации»</t>
  </si>
  <si>
    <t>Муниципальная программа "Развитие образования Губкинского городского округа Белгородской области"</t>
  </si>
  <si>
    <t>Муниципальная программа "Развитие культуры, искусства и туризма Губкинского городского округа Белгородской области"</t>
  </si>
  <si>
    <t>Неналоговые доходы  от сдачи в аренду муниципального имущества, зачисляемые в бюджет Губкинского городского округа Белгородской области</t>
  </si>
  <si>
    <t>Неналоговые доходы  от приватизации  муниципального имущества, зачисляемые в бюджет Губкинского городского округа Белгородской области</t>
  </si>
  <si>
    <t>Неналоговые доходы от сдачи в аренду земельных участков, зачисляемые в бюджет Губкинского городского округа Белгородской области</t>
  </si>
  <si>
    <t>Неналоговые доходы от продажи земельных участков, зачисляемые в бюджет Губкинского городского округа Белгородской области</t>
  </si>
  <si>
    <t>Муниципальная программа "Развитие экономического потенциала и формирование благоприятного предпринимательского климата в Губкинском городском округе Белгородской области"</t>
  </si>
  <si>
    <t>Муниципальная программа «Развитие экономического потенциала и формирование  благоприятного предпринимательского  климата в  Губкинском городском округе Белгородской области"</t>
  </si>
  <si>
    <t xml:space="preserve">Муниципальная программа «Развитие физической культуры и спорта в  Губкинском городском округе Белгородской области» </t>
  </si>
  <si>
    <t>Муниципальная программа «Развитие физической культуры и спорта в Губкинском городском округе Белгородской области»</t>
  </si>
  <si>
    <t>Муниципальная программа «Обеспечение населения Губкинского городского округа  Белгородской области информацией о деятельности органов местного самоуправления в печатных и электронных средствах массовой информации»</t>
  </si>
  <si>
    <t>Муниципальная программа "Развитие имущественно-земельных отношений в Губкинском городском округе Белгородской области"</t>
  </si>
  <si>
    <t>Доля площади земельных участков, являющихся объектами налогобложения земельным налогом от площади территории Губкинского городского округа Белгородской области</t>
  </si>
  <si>
    <t>Потребление топливно-энергетических ресурсов муниципальными учреждениями</t>
  </si>
  <si>
    <t>15.</t>
  </si>
  <si>
    <t>Муниципальная программа «Укрепление общественного здоровья в Губкинском городском округе Белгородской области на 2021-2024 годы»</t>
  </si>
  <si>
    <t xml:space="preserve">Розничная продажа алкогольной продукции на душу населения </t>
  </si>
  <si>
    <t>литр</t>
  </si>
  <si>
    <t xml:space="preserve">Розничная продажа сигарет и папирос на душу населения  </t>
  </si>
  <si>
    <t>тыс.штук</t>
  </si>
  <si>
    <t xml:space="preserve">Охват взрослого населения городского округа профилактическими осмотрами от числа подлежащих осмотрам </t>
  </si>
  <si>
    <t xml:space="preserve">  чел.</t>
  </si>
  <si>
    <t>Доля  многодетных семей, семей, воспитывающих детей-инвалидов, охваченных социально-культурными мероприятиями, в общем количестве семей данных категории</t>
  </si>
  <si>
    <t>Доля оценки рыночной стоимости жилья от общей площади жилых помещений в признанных в установленном порядке аварийными и подлежащими сносу многоквартирных домах на период реализации программы</t>
  </si>
  <si>
    <t xml:space="preserve">№ </t>
  </si>
  <si>
    <t>Муниципальная программа «Развитие образования Губкинского городского округа Белгородской области»</t>
  </si>
  <si>
    <t>Муниципальная программа "Развитие информационного общества в Губкинском городском округе Белгородской области"</t>
  </si>
  <si>
    <t>Доля объема закупок оборудования, имеющего российское происхождение, в том числе оборудования, закупаемого в рамках реализации мероприятий государственных (муниципальных) программ современной городской среды</t>
  </si>
  <si>
    <t xml:space="preserve">Охват мероприятиями по диспансеризации взрослого населения городского  округа от числа подлежащих диспансеризации </t>
  </si>
  <si>
    <t>Доля детей, нуждающихся  в получении услуг дошкольного образования  и не обеспеченных данными услугами, в общей численности  детей дошкольного возраста</t>
  </si>
  <si>
    <t>Качество знаний обучающихся  общеобразовательных организаций</t>
  </si>
  <si>
    <t>Удельный вес численности обучающихся по дополнительным образовательным программам, участвующих в олимпиадах  и конкурсах различного уровня, в общей численности обучающихся по дополнительным образовательным программам</t>
  </si>
  <si>
    <t>Удельный вес  детей и подростков, успешно социализированных  в общество сверстников, от общего количества получивших   специализированную помощь</t>
  </si>
  <si>
    <t>Охват руководящих и педагогических работников различными формами повышения квалификации</t>
  </si>
  <si>
    <t>Доля детей, охваченных  организованным отдыхом и оздоровлением  на базе оздоровительных лагерей   с дневным пребыванием   в организациях, подведомственных управлению образования, в общей численности детей в  общеобразовательных организациях</t>
  </si>
  <si>
    <t>Доля муниципальных  служащих  органов местного самоуправления  городского округа, прошедших обучение, переподготовку, повышение квалификации, от общего количества  муниципальных служащих</t>
  </si>
  <si>
    <t>Уровень ежегодного достижения показателей Программы  и ее подпрограмм</t>
  </si>
  <si>
    <t xml:space="preserve">Уровень доведенной до сведения жителей Губкинского городского округа  информации о социально-экономическом, культурном развитии муниципального образования и его общественной инфраструктуры и иной официальной информации по вопросам жизнедеятельности территории в местных СМИ </t>
  </si>
  <si>
    <t>Доля сотрудников редакций СМИ, принимавших участие в творческих конкурсах, направленных на развитие профессионального мастерства</t>
  </si>
  <si>
    <t>Доля населения Губкинского городского округа, систематически занимающегося физической культурой и спортом в возрасте от 3 до 79 лет</t>
  </si>
  <si>
    <t>Эффективность использования существующих объектов спорта</t>
  </si>
  <si>
    <t>Форма 2 сводная "Сведения о достижении значений целевых показателей муниципальных программ Губкинского городского округа Белгородской области за 9 месяцев 2022 года"</t>
  </si>
  <si>
    <t>Форма 4 сводная. 
"Сведения о ресурсном обеспечении муниципальных программ Губкинского городского округа Белгородской области
 за 9 месяцев 2022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</si>
</sst>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"/>
    <numFmt numFmtId="166" formatCode="#,##0.0"/>
  </numFmts>
  <fonts count="1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6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2" borderId="3" xfId="3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0" fillId="2" borderId="3" xfId="3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12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65" fontId="10" fillId="2" borderId="3" xfId="3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2" borderId="3" xfId="3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4" fontId="4" fillId="2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4" fontId="4" fillId="2" borderId="1" xfId="13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left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left" vertical="center" wrapText="1"/>
    </xf>
    <xf numFmtId="4" fontId="3" fillId="2" borderId="0" xfId="0" applyNumberFormat="1" applyFont="1" applyFill="1" applyAlignment="1">
      <alignment horizontal="center" vertical="center" wrapText="1"/>
    </xf>
    <xf numFmtId="4" fontId="3" fillId="2" borderId="0" xfId="0" applyNumberFormat="1" applyFont="1" applyFill="1" applyAlignment="1">
      <alignment horizontal="left" vertical="center" wrapText="1"/>
    </xf>
    <xf numFmtId="4" fontId="12" fillId="2" borderId="0" xfId="0" applyNumberFormat="1" applyFon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left" vertical="center" wrapText="1"/>
    </xf>
    <xf numFmtId="4" fontId="3" fillId="2" borderId="6" xfId="0" applyNumberFormat="1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left" vertical="center" wrapText="1"/>
    </xf>
    <xf numFmtId="4" fontId="4" fillId="2" borderId="3" xfId="0" applyNumberFormat="1" applyFont="1" applyFill="1" applyBorder="1" applyAlignment="1">
      <alignment vertical="center" wrapText="1"/>
    </xf>
    <xf numFmtId="4" fontId="4" fillId="2" borderId="6" xfId="0" applyNumberFormat="1" applyFont="1" applyFill="1" applyBorder="1" applyAlignment="1">
      <alignment vertical="center" wrapText="1"/>
    </xf>
    <xf numFmtId="4" fontId="4" fillId="2" borderId="2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left" vertical="center" wrapText="1"/>
    </xf>
    <xf numFmtId="4" fontId="11" fillId="2" borderId="6" xfId="0" applyNumberFormat="1" applyFont="1" applyFill="1" applyBorder="1" applyAlignment="1">
      <alignment horizontal="left" vertical="center" wrapText="1"/>
    </xf>
    <xf numFmtId="4" fontId="11" fillId="2" borderId="2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left" vertical="center" wrapText="1" shrinkToFit="1"/>
    </xf>
    <xf numFmtId="166" fontId="4" fillId="2" borderId="1" xfId="13" applyNumberFormat="1" applyFont="1" applyFill="1" applyBorder="1" applyAlignment="1">
      <alignment horizontal="center" vertical="center" wrapText="1"/>
    </xf>
    <xf numFmtId="166" fontId="12" fillId="2" borderId="1" xfId="0" applyNumberFormat="1" applyFont="1" applyFill="1" applyBorder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center" vertical="center" wrapText="1"/>
    </xf>
    <xf numFmtId="166" fontId="12" fillId="0" borderId="0" xfId="0" applyNumberFormat="1" applyFont="1" applyFill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6" fontId="15" fillId="2" borderId="1" xfId="0" applyNumberFormat="1" applyFont="1" applyFill="1" applyBorder="1" applyAlignment="1">
      <alignment horizontal="center" vertical="center" wrapText="1"/>
    </xf>
    <xf numFmtId="166" fontId="12" fillId="2" borderId="0" xfId="0" applyNumberFormat="1" applyFont="1" applyFill="1" applyAlignment="1">
      <alignment horizontal="center" vertical="center" wrapText="1"/>
    </xf>
  </cellXfs>
  <cellStyles count="18">
    <cellStyle name="Обычный" xfId="0" builtinId="0"/>
    <cellStyle name="Обычный 10" xfId="1"/>
    <cellStyle name="Обычный 11" xfId="2"/>
    <cellStyle name="Обычный 12" xfId="14"/>
    <cellStyle name="Обычный 2" xfId="3"/>
    <cellStyle name="Обычный 2 2" xfId="15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Обычный 9" xfId="11"/>
    <cellStyle name="Процентный" xfId="12" builtinId="5"/>
    <cellStyle name="Процентный 2" xfId="16"/>
    <cellStyle name="Финансовый" xfId="13" builtinId="3"/>
    <cellStyle name="Финансовый 2" xfId="17"/>
  </cellStyles>
  <dxfs count="0"/>
  <tableStyles count="0" defaultTableStyle="TableStyleMedium2" defaultPivotStyle="PivotStyleLight16"/>
  <colors>
    <mruColors>
      <color rgb="FFCCFFFF"/>
      <color rgb="FFCCFF99"/>
      <color rgb="FFC6F0E3"/>
      <color rgb="FFCCFFCC"/>
      <color rgb="FFFFFFCC"/>
      <color rgb="FFFFCCFF"/>
      <color rgb="FF99FF99"/>
      <color rgb="FF13F18D"/>
      <color rgb="FF92F8CA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N98"/>
  <sheetViews>
    <sheetView zoomScale="75" zoomScaleNormal="75" zoomScaleSheetLayoutView="68" workbookViewId="0">
      <pane ySplit="6" topLeftCell="A94" activePane="bottomLeft" state="frozen"/>
      <selection activeCell="B36" sqref="B36:I36"/>
      <selection pane="bottomLeft" activeCell="G99" sqref="G99"/>
    </sheetView>
  </sheetViews>
  <sheetFormatPr defaultRowHeight="15.75" x14ac:dyDescent="0.2"/>
  <cols>
    <col min="1" max="1" width="7.5703125" style="21" customWidth="1"/>
    <col min="2" max="2" width="42" style="15" customWidth="1"/>
    <col min="3" max="3" width="21.5703125" style="5" customWidth="1"/>
    <col min="4" max="4" width="14.42578125" style="5" customWidth="1"/>
    <col min="5" max="5" width="10.85546875" style="29" customWidth="1"/>
    <col min="6" max="6" width="13.85546875" style="29" customWidth="1"/>
    <col min="7" max="7" width="13.140625" style="29" customWidth="1"/>
    <col min="8" max="8" width="10.5703125" style="29" customWidth="1"/>
    <col min="9" max="9" width="9.140625" style="7"/>
    <col min="10" max="10" width="13.140625" style="7" bestFit="1" customWidth="1"/>
    <col min="11" max="66" width="9.140625" style="7"/>
    <col min="67" max="16384" width="9.140625" style="1"/>
  </cols>
  <sheetData>
    <row r="2" spans="1:66" ht="45.75" customHeight="1" x14ac:dyDescent="0.2">
      <c r="A2" s="107" t="s">
        <v>172</v>
      </c>
      <c r="B2" s="107"/>
      <c r="C2" s="107"/>
      <c r="D2" s="107"/>
      <c r="E2" s="107"/>
      <c r="F2" s="107"/>
      <c r="G2" s="107"/>
      <c r="H2" s="107"/>
    </row>
    <row r="3" spans="1:66" x14ac:dyDescent="0.2">
      <c r="A3" s="40"/>
      <c r="B3" s="22"/>
      <c r="C3" s="6"/>
      <c r="D3" s="6"/>
      <c r="E3" s="28"/>
      <c r="F3" s="28"/>
      <c r="G3" s="28"/>
      <c r="H3" s="28"/>
    </row>
    <row r="4" spans="1:66" ht="15.75" customHeight="1" x14ac:dyDescent="0.2">
      <c r="A4" s="110" t="s">
        <v>155</v>
      </c>
      <c r="B4" s="111" t="s">
        <v>3</v>
      </c>
      <c r="C4" s="110" t="s">
        <v>4</v>
      </c>
      <c r="D4" s="110" t="s">
        <v>5</v>
      </c>
      <c r="E4" s="110" t="s">
        <v>6</v>
      </c>
      <c r="F4" s="110"/>
      <c r="G4" s="110"/>
      <c r="H4" s="110"/>
    </row>
    <row r="5" spans="1:66" x14ac:dyDescent="0.2">
      <c r="A5" s="110"/>
      <c r="B5" s="111"/>
      <c r="C5" s="110"/>
      <c r="D5" s="110"/>
      <c r="E5" s="110" t="s">
        <v>7</v>
      </c>
      <c r="F5" s="110" t="s">
        <v>8</v>
      </c>
      <c r="G5" s="110"/>
      <c r="H5" s="110"/>
    </row>
    <row r="6" spans="1:66" ht="80.25" customHeight="1" x14ac:dyDescent="0.2">
      <c r="A6" s="110"/>
      <c r="B6" s="111"/>
      <c r="C6" s="110"/>
      <c r="D6" s="110"/>
      <c r="E6" s="110"/>
      <c r="F6" s="73" t="s">
        <v>9</v>
      </c>
      <c r="G6" s="73" t="s">
        <v>10</v>
      </c>
      <c r="H6" s="73" t="s">
        <v>11</v>
      </c>
    </row>
    <row r="7" spans="1:66" s="32" customFormat="1" ht="22.5" customHeight="1" x14ac:dyDescent="0.2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</row>
    <row r="8" spans="1:66" ht="32.25" customHeight="1" x14ac:dyDescent="0.2">
      <c r="A8" s="80">
        <v>1</v>
      </c>
      <c r="B8" s="106" t="s">
        <v>117</v>
      </c>
      <c r="C8" s="106"/>
      <c r="D8" s="106"/>
      <c r="E8" s="106"/>
      <c r="F8" s="106"/>
      <c r="G8" s="106"/>
      <c r="H8" s="106"/>
    </row>
    <row r="9" spans="1:66" s="5" customFormat="1" ht="31.5" x14ac:dyDescent="0.2">
      <c r="A9" s="44" t="s">
        <v>12</v>
      </c>
      <c r="B9" s="76" t="s">
        <v>13</v>
      </c>
      <c r="C9" s="74" t="s">
        <v>14</v>
      </c>
      <c r="D9" s="39" t="s">
        <v>15</v>
      </c>
      <c r="E9" s="74">
        <v>65</v>
      </c>
      <c r="F9" s="74">
        <v>65</v>
      </c>
      <c r="G9" s="74">
        <v>65</v>
      </c>
      <c r="H9" s="4">
        <f t="shared" ref="H9:H14" si="0">G9/F9*100-100</f>
        <v>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</row>
    <row r="10" spans="1:66" s="5" customFormat="1" ht="31.5" x14ac:dyDescent="0.2">
      <c r="A10" s="44" t="s">
        <v>16</v>
      </c>
      <c r="B10" s="76" t="s">
        <v>17</v>
      </c>
      <c r="C10" s="74" t="s">
        <v>18</v>
      </c>
      <c r="D10" s="39" t="s">
        <v>19</v>
      </c>
      <c r="E10" s="4">
        <v>724.9</v>
      </c>
      <c r="F10" s="4">
        <v>836.7</v>
      </c>
      <c r="G10" s="4">
        <v>556.29999999999995</v>
      </c>
      <c r="H10" s="4">
        <f t="shared" si="0"/>
        <v>-33.512609059400035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</row>
    <row r="11" spans="1:66" s="5" customFormat="1" ht="31.5" x14ac:dyDescent="0.2">
      <c r="A11" s="44" t="s">
        <v>20</v>
      </c>
      <c r="B11" s="76" t="s">
        <v>21</v>
      </c>
      <c r="C11" s="74" t="s">
        <v>18</v>
      </c>
      <c r="D11" s="39" t="s">
        <v>19</v>
      </c>
      <c r="E11" s="4">
        <v>6.9</v>
      </c>
      <c r="F11" s="74">
        <v>6.9</v>
      </c>
      <c r="G11" s="4">
        <v>2.6</v>
      </c>
      <c r="H11" s="4">
        <f t="shared" si="0"/>
        <v>-62.318840579710141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</row>
    <row r="12" spans="1:66" s="5" customFormat="1" ht="78.75" x14ac:dyDescent="0.2">
      <c r="A12" s="30">
        <v>4</v>
      </c>
      <c r="B12" s="76" t="s">
        <v>22</v>
      </c>
      <c r="C12" s="74" t="s">
        <v>14</v>
      </c>
      <c r="D12" s="39" t="s">
        <v>15</v>
      </c>
      <c r="E12" s="4">
        <v>80.599999999999994</v>
      </c>
      <c r="F12" s="4">
        <v>80</v>
      </c>
      <c r="G12" s="4">
        <v>80</v>
      </c>
      <c r="H12" s="4">
        <f t="shared" si="0"/>
        <v>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</row>
    <row r="13" spans="1:66" s="5" customFormat="1" ht="47.25" x14ac:dyDescent="0.2">
      <c r="A13" s="30">
        <v>5</v>
      </c>
      <c r="B13" s="76" t="s">
        <v>23</v>
      </c>
      <c r="C13" s="74" t="s">
        <v>18</v>
      </c>
      <c r="D13" s="39" t="s">
        <v>15</v>
      </c>
      <c r="E13" s="4">
        <v>0.7</v>
      </c>
      <c r="F13" s="4">
        <v>3</v>
      </c>
      <c r="G13" s="4">
        <v>1.7</v>
      </c>
      <c r="H13" s="4">
        <f t="shared" si="0"/>
        <v>-43.333333333333336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</row>
    <row r="14" spans="1:66" s="5" customFormat="1" x14ac:dyDescent="0.2">
      <c r="A14" s="9">
        <v>6</v>
      </c>
      <c r="B14" s="76" t="s">
        <v>24</v>
      </c>
      <c r="C14" s="74" t="s">
        <v>18</v>
      </c>
      <c r="D14" s="39" t="s">
        <v>15</v>
      </c>
      <c r="E14" s="74">
        <v>158</v>
      </c>
      <c r="F14" s="74">
        <v>150</v>
      </c>
      <c r="G14" s="74">
        <v>89</v>
      </c>
      <c r="H14" s="4">
        <f t="shared" si="0"/>
        <v>-40.666666666666664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</row>
    <row r="15" spans="1:66" s="5" customFormat="1" ht="24" customHeight="1" x14ac:dyDescent="0.2">
      <c r="A15" s="80">
        <v>2</v>
      </c>
      <c r="B15" s="106" t="s">
        <v>131</v>
      </c>
      <c r="C15" s="106"/>
      <c r="D15" s="106"/>
      <c r="E15" s="106"/>
      <c r="F15" s="106"/>
      <c r="G15" s="106"/>
      <c r="H15" s="10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66" ht="78.75" customHeight="1" x14ac:dyDescent="0.2">
      <c r="A16" s="74">
        <v>1</v>
      </c>
      <c r="B16" s="75" t="s">
        <v>160</v>
      </c>
      <c r="C16" s="53" t="s">
        <v>18</v>
      </c>
      <c r="D16" s="53" t="s">
        <v>15</v>
      </c>
      <c r="E16" s="35">
        <v>0</v>
      </c>
      <c r="F16" s="53">
        <v>2.8</v>
      </c>
      <c r="G16" s="26">
        <v>0</v>
      </c>
      <c r="H16" s="54">
        <f t="shared" ref="H16:H23" si="1">G16/F16*100-100</f>
        <v>-100</v>
      </c>
    </row>
    <row r="17" spans="1:66" ht="45" customHeight="1" x14ac:dyDescent="0.2">
      <c r="A17" s="74">
        <v>2</v>
      </c>
      <c r="B17" s="75" t="s">
        <v>161</v>
      </c>
      <c r="C17" s="53" t="s">
        <v>14</v>
      </c>
      <c r="D17" s="53" t="s">
        <v>15</v>
      </c>
      <c r="E17" s="35">
        <v>63.3</v>
      </c>
      <c r="F17" s="53">
        <v>62.3</v>
      </c>
      <c r="G17" s="26">
        <v>65.099999999999994</v>
      </c>
      <c r="H17" s="54">
        <f t="shared" si="1"/>
        <v>4.4943820224718962</v>
      </c>
    </row>
    <row r="18" spans="1:66" ht="122.25" customHeight="1" x14ac:dyDescent="0.2">
      <c r="A18" s="74">
        <v>3</v>
      </c>
      <c r="B18" s="75" t="s">
        <v>162</v>
      </c>
      <c r="C18" s="53" t="s">
        <v>14</v>
      </c>
      <c r="D18" s="53" t="s">
        <v>15</v>
      </c>
      <c r="E18" s="35">
        <v>63.2</v>
      </c>
      <c r="F18" s="53">
        <v>63</v>
      </c>
      <c r="G18" s="26">
        <v>52.5</v>
      </c>
      <c r="H18" s="54">
        <f t="shared" si="1"/>
        <v>-16.666666666666657</v>
      </c>
    </row>
    <row r="19" spans="1:66" ht="84.75" customHeight="1" x14ac:dyDescent="0.2">
      <c r="A19" s="74">
        <v>4</v>
      </c>
      <c r="B19" s="75" t="s">
        <v>163</v>
      </c>
      <c r="C19" s="53" t="s">
        <v>14</v>
      </c>
      <c r="D19" s="53" t="s">
        <v>15</v>
      </c>
      <c r="E19" s="35">
        <v>98.6</v>
      </c>
      <c r="F19" s="53">
        <v>85</v>
      </c>
      <c r="G19" s="26">
        <v>50</v>
      </c>
      <c r="H19" s="54">
        <f t="shared" si="1"/>
        <v>-41.17647058823529</v>
      </c>
    </row>
    <row r="20" spans="1:66" ht="63.75" customHeight="1" x14ac:dyDescent="0.2">
      <c r="A20" s="74">
        <v>5</v>
      </c>
      <c r="B20" s="75" t="s">
        <v>164</v>
      </c>
      <c r="C20" s="53" t="s">
        <v>14</v>
      </c>
      <c r="D20" s="53" t="s">
        <v>15</v>
      </c>
      <c r="E20" s="35">
        <v>93.1</v>
      </c>
      <c r="F20" s="53">
        <v>92</v>
      </c>
      <c r="G20" s="26">
        <v>73</v>
      </c>
      <c r="H20" s="54">
        <f t="shared" si="1"/>
        <v>-20.652173913043484</v>
      </c>
    </row>
    <row r="21" spans="1:66" ht="124.5" customHeight="1" x14ac:dyDescent="0.2">
      <c r="A21" s="74">
        <v>6</v>
      </c>
      <c r="B21" s="75" t="s">
        <v>165</v>
      </c>
      <c r="C21" s="53" t="s">
        <v>14</v>
      </c>
      <c r="D21" s="53" t="s">
        <v>15</v>
      </c>
      <c r="E21" s="35">
        <v>68.400000000000006</v>
      </c>
      <c r="F21" s="53">
        <v>80</v>
      </c>
      <c r="G21" s="26">
        <v>68.099999999999994</v>
      </c>
      <c r="H21" s="54">
        <f t="shared" si="1"/>
        <v>-14.875</v>
      </c>
    </row>
    <row r="22" spans="1:66" ht="106.5" customHeight="1" x14ac:dyDescent="0.2">
      <c r="A22" s="74">
        <v>7</v>
      </c>
      <c r="B22" s="75" t="s">
        <v>166</v>
      </c>
      <c r="C22" s="53" t="s">
        <v>14</v>
      </c>
      <c r="D22" s="53" t="s">
        <v>15</v>
      </c>
      <c r="E22" s="35">
        <v>149</v>
      </c>
      <c r="F22" s="53">
        <v>90</v>
      </c>
      <c r="G22" s="26">
        <v>126</v>
      </c>
      <c r="H22" s="54">
        <f t="shared" si="1"/>
        <v>40</v>
      </c>
    </row>
    <row r="23" spans="1:66" ht="50.25" customHeight="1" x14ac:dyDescent="0.2">
      <c r="A23" s="74">
        <v>8</v>
      </c>
      <c r="B23" s="75" t="s">
        <v>167</v>
      </c>
      <c r="C23" s="53" t="s">
        <v>14</v>
      </c>
      <c r="D23" s="53" t="s">
        <v>15</v>
      </c>
      <c r="E23" s="35">
        <v>98.6</v>
      </c>
      <c r="F23" s="53">
        <v>95</v>
      </c>
      <c r="G23" s="26">
        <v>61.2</v>
      </c>
      <c r="H23" s="54">
        <f t="shared" si="1"/>
        <v>-35.578947368421055</v>
      </c>
    </row>
    <row r="24" spans="1:66" ht="33" customHeight="1" x14ac:dyDescent="0.2">
      <c r="A24" s="80" t="s">
        <v>2</v>
      </c>
      <c r="B24" s="106" t="s">
        <v>124</v>
      </c>
      <c r="C24" s="106"/>
      <c r="D24" s="106"/>
      <c r="E24" s="106"/>
      <c r="F24" s="106"/>
      <c r="G24" s="106"/>
      <c r="H24" s="106"/>
    </row>
    <row r="25" spans="1:66" ht="98.25" customHeight="1" x14ac:dyDescent="0.2">
      <c r="A25" s="74">
        <v>1</v>
      </c>
      <c r="B25" s="76" t="s">
        <v>84</v>
      </c>
      <c r="C25" s="74" t="s">
        <v>14</v>
      </c>
      <c r="D25" s="74" t="s">
        <v>15</v>
      </c>
      <c r="E25" s="4">
        <v>3.2</v>
      </c>
      <c r="F25" s="68">
        <v>3.3</v>
      </c>
      <c r="G25" s="68">
        <v>2.7</v>
      </c>
      <c r="H25" s="4">
        <f t="shared" ref="H25:H31" si="2">G25/F25*100-100</f>
        <v>-18.181818181818173</v>
      </c>
    </row>
    <row r="26" spans="1:66" ht="62.25" customHeight="1" x14ac:dyDescent="0.2">
      <c r="A26" s="74">
        <v>2</v>
      </c>
      <c r="B26" s="76" t="s">
        <v>83</v>
      </c>
      <c r="C26" s="74" t="s">
        <v>14</v>
      </c>
      <c r="D26" s="74" t="s">
        <v>15</v>
      </c>
      <c r="E26" s="4">
        <v>58.1</v>
      </c>
      <c r="F26" s="68">
        <v>58.2</v>
      </c>
      <c r="G26" s="68">
        <v>43.7</v>
      </c>
      <c r="H26" s="4">
        <f t="shared" si="2"/>
        <v>-24.914089347079042</v>
      </c>
    </row>
    <row r="27" spans="1:66" ht="57" customHeight="1" x14ac:dyDescent="0.2">
      <c r="A27" s="74">
        <v>3</v>
      </c>
      <c r="B27" s="76" t="s">
        <v>26</v>
      </c>
      <c r="C27" s="74" t="s">
        <v>14</v>
      </c>
      <c r="D27" s="74" t="s">
        <v>15</v>
      </c>
      <c r="E27" s="74">
        <v>46</v>
      </c>
      <c r="F27" s="68">
        <v>46.1</v>
      </c>
      <c r="G27" s="69">
        <v>39.5</v>
      </c>
      <c r="H27" s="4">
        <f t="shared" si="2"/>
        <v>-14.316702819956618</v>
      </c>
    </row>
    <row r="28" spans="1:66" ht="59.25" customHeight="1" x14ac:dyDescent="0.2">
      <c r="A28" s="74">
        <v>4</v>
      </c>
      <c r="B28" s="76" t="s">
        <v>27</v>
      </c>
      <c r="C28" s="74" t="s">
        <v>14</v>
      </c>
      <c r="D28" s="74" t="s">
        <v>15</v>
      </c>
      <c r="E28" s="4">
        <v>13.1</v>
      </c>
      <c r="F28" s="68">
        <v>13.2</v>
      </c>
      <c r="G28" s="68">
        <v>9.9</v>
      </c>
      <c r="H28" s="4">
        <f t="shared" si="2"/>
        <v>-24.999999999999986</v>
      </c>
    </row>
    <row r="29" spans="1:66" ht="78" customHeight="1" x14ac:dyDescent="0.2">
      <c r="A29" s="74">
        <v>5</v>
      </c>
      <c r="B29" s="76" t="s">
        <v>28</v>
      </c>
      <c r="C29" s="74" t="s">
        <v>14</v>
      </c>
      <c r="D29" s="74" t="s">
        <v>15</v>
      </c>
      <c r="E29" s="4">
        <v>2.1</v>
      </c>
      <c r="F29" s="68">
        <v>2.2000000000000002</v>
      </c>
      <c r="G29" s="68">
        <v>1.6</v>
      </c>
      <c r="H29" s="4">
        <f t="shared" si="2"/>
        <v>-27.272727272727266</v>
      </c>
    </row>
    <row r="30" spans="1:66" ht="79.5" customHeight="1" x14ac:dyDescent="0.2">
      <c r="A30" s="74">
        <v>6</v>
      </c>
      <c r="B30" s="76" t="s">
        <v>29</v>
      </c>
      <c r="C30" s="74" t="s">
        <v>14</v>
      </c>
      <c r="D30" s="74" t="s">
        <v>90</v>
      </c>
      <c r="E30" s="74">
        <v>17</v>
      </c>
      <c r="F30" s="68">
        <v>29</v>
      </c>
      <c r="G30" s="68">
        <v>27</v>
      </c>
      <c r="H30" s="4">
        <f t="shared" si="2"/>
        <v>-6.8965517241379359</v>
      </c>
    </row>
    <row r="31" spans="1:66" ht="92.25" customHeight="1" x14ac:dyDescent="0.2">
      <c r="A31" s="74">
        <v>7</v>
      </c>
      <c r="B31" s="76" t="s">
        <v>110</v>
      </c>
      <c r="C31" s="74" t="s">
        <v>14</v>
      </c>
      <c r="D31" s="74" t="s">
        <v>15</v>
      </c>
      <c r="E31" s="4">
        <v>5</v>
      </c>
      <c r="F31" s="68">
        <v>6</v>
      </c>
      <c r="G31" s="68">
        <v>4.0999999999999996</v>
      </c>
      <c r="H31" s="4">
        <f t="shared" si="2"/>
        <v>-31.666666666666671</v>
      </c>
    </row>
    <row r="32" spans="1:66" s="14" customFormat="1" ht="30" customHeight="1" x14ac:dyDescent="0.2">
      <c r="A32" s="80" t="s">
        <v>30</v>
      </c>
      <c r="B32" s="106" t="s">
        <v>132</v>
      </c>
      <c r="C32" s="106"/>
      <c r="D32" s="106"/>
      <c r="E32" s="106"/>
      <c r="F32" s="106"/>
      <c r="G32" s="106"/>
      <c r="H32" s="106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</row>
    <row r="33" spans="1:66" s="5" customFormat="1" ht="33.75" customHeight="1" x14ac:dyDescent="0.2">
      <c r="A33" s="74">
        <v>1</v>
      </c>
      <c r="B33" s="76" t="s">
        <v>109</v>
      </c>
      <c r="C33" s="74" t="s">
        <v>14</v>
      </c>
      <c r="D33" s="74" t="s">
        <v>15</v>
      </c>
      <c r="E33" s="4">
        <v>2.6</v>
      </c>
      <c r="F33" s="4">
        <v>5</v>
      </c>
      <c r="G33" s="4">
        <v>4.0999999999999996</v>
      </c>
      <c r="H33" s="59">
        <f>G33*100/F33-100</f>
        <v>-18.000000000000014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</row>
    <row r="34" spans="1:66" s="5" customFormat="1" ht="63" x14ac:dyDescent="0.2">
      <c r="A34" s="9">
        <v>2</v>
      </c>
      <c r="B34" s="76" t="s">
        <v>31</v>
      </c>
      <c r="C34" s="74" t="s">
        <v>14</v>
      </c>
      <c r="D34" s="74" t="s">
        <v>15</v>
      </c>
      <c r="E34" s="4">
        <v>100</v>
      </c>
      <c r="F34" s="4">
        <v>100</v>
      </c>
      <c r="G34" s="4">
        <v>100</v>
      </c>
      <c r="H34" s="59">
        <f>G34*100/F34-100</f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</row>
    <row r="35" spans="1:66" s="5" customFormat="1" ht="24.75" customHeight="1" x14ac:dyDescent="0.2">
      <c r="A35" s="80">
        <v>5</v>
      </c>
      <c r="B35" s="106" t="s">
        <v>127</v>
      </c>
      <c r="C35" s="106"/>
      <c r="D35" s="106"/>
      <c r="E35" s="106"/>
      <c r="F35" s="106"/>
      <c r="G35" s="106"/>
      <c r="H35" s="10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</row>
    <row r="36" spans="1:66" s="5" customFormat="1" ht="126" x14ac:dyDescent="0.2">
      <c r="A36" s="74">
        <v>1</v>
      </c>
      <c r="B36" s="76" t="s">
        <v>100</v>
      </c>
      <c r="C36" s="77" t="s">
        <v>98</v>
      </c>
      <c r="D36" s="74" t="s">
        <v>15</v>
      </c>
      <c r="E36" s="59">
        <v>100</v>
      </c>
      <c r="F36" s="59">
        <v>100</v>
      </c>
      <c r="G36" s="59">
        <v>100</v>
      </c>
      <c r="H36" s="59">
        <f>G36/F36*100-100</f>
        <v>0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</row>
    <row r="37" spans="1:66" s="5" customFormat="1" ht="63" x14ac:dyDescent="0.2">
      <c r="A37" s="74">
        <v>2</v>
      </c>
      <c r="B37" s="76" t="s">
        <v>101</v>
      </c>
      <c r="C37" s="77" t="s">
        <v>98</v>
      </c>
      <c r="D37" s="74" t="s">
        <v>32</v>
      </c>
      <c r="E37" s="74">
        <v>626.94000000000005</v>
      </c>
      <c r="F37" s="59">
        <v>620</v>
      </c>
      <c r="G37" s="74">
        <v>530.66999999999996</v>
      </c>
      <c r="H37" s="59">
        <f t="shared" ref="H37:H46" si="3">G37/F37*100-100</f>
        <v>-14.408064516129031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</row>
    <row r="38" spans="1:66" s="5" customFormat="1" ht="63" x14ac:dyDescent="0.2">
      <c r="A38" s="74">
        <v>3</v>
      </c>
      <c r="B38" s="76" t="s">
        <v>87</v>
      </c>
      <c r="C38" s="77" t="s">
        <v>98</v>
      </c>
      <c r="D38" s="74" t="s">
        <v>15</v>
      </c>
      <c r="E38" s="59">
        <v>105.5</v>
      </c>
      <c r="F38" s="59">
        <v>100</v>
      </c>
      <c r="G38" s="59">
        <v>102.1</v>
      </c>
      <c r="H38" s="59">
        <f t="shared" si="3"/>
        <v>2.0999999999999943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</row>
    <row r="39" spans="1:66" s="5" customFormat="1" ht="47.25" x14ac:dyDescent="0.2">
      <c r="A39" s="74">
        <v>4</v>
      </c>
      <c r="B39" s="76" t="s">
        <v>33</v>
      </c>
      <c r="C39" s="77" t="s">
        <v>99</v>
      </c>
      <c r="D39" s="74" t="s">
        <v>15</v>
      </c>
      <c r="E39" s="74">
        <v>0.76</v>
      </c>
      <c r="F39" s="74">
        <v>0.85</v>
      </c>
      <c r="G39" s="59">
        <v>0.76</v>
      </c>
      <c r="H39" s="59">
        <f>100-G39/F39*100</f>
        <v>10.588235294117638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</row>
    <row r="40" spans="1:66" s="5" customFormat="1" ht="63" x14ac:dyDescent="0.2">
      <c r="A40" s="74">
        <v>5</v>
      </c>
      <c r="B40" s="76" t="s">
        <v>102</v>
      </c>
      <c r="C40" s="77" t="s">
        <v>98</v>
      </c>
      <c r="D40" s="74" t="s">
        <v>15</v>
      </c>
      <c r="E40" s="59">
        <v>98</v>
      </c>
      <c r="F40" s="59">
        <v>85</v>
      </c>
      <c r="G40" s="59">
        <v>96.7</v>
      </c>
      <c r="H40" s="59">
        <f t="shared" si="3"/>
        <v>13.764705882352942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</row>
    <row r="41" spans="1:66" s="5" customFormat="1" ht="78.75" x14ac:dyDescent="0.2">
      <c r="A41" s="74">
        <v>6</v>
      </c>
      <c r="B41" s="76" t="s">
        <v>153</v>
      </c>
      <c r="C41" s="77" t="s">
        <v>98</v>
      </c>
      <c r="D41" s="74" t="s">
        <v>15</v>
      </c>
      <c r="E41" s="59">
        <v>62</v>
      </c>
      <c r="F41" s="59">
        <v>61</v>
      </c>
      <c r="G41" s="59">
        <v>61</v>
      </c>
      <c r="H41" s="59">
        <f t="shared" si="3"/>
        <v>0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</row>
    <row r="42" spans="1:66" s="5" customFormat="1" ht="78.75" x14ac:dyDescent="0.2">
      <c r="A42" s="74">
        <v>7</v>
      </c>
      <c r="B42" s="76" t="s">
        <v>103</v>
      </c>
      <c r="C42" s="77" t="s">
        <v>98</v>
      </c>
      <c r="D42" s="74" t="s">
        <v>34</v>
      </c>
      <c r="E42" s="74">
        <v>1</v>
      </c>
      <c r="F42" s="74">
        <v>2</v>
      </c>
      <c r="G42" s="74">
        <v>0</v>
      </c>
      <c r="H42" s="59">
        <f t="shared" si="3"/>
        <v>-100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</row>
    <row r="43" spans="1:66" s="5" customFormat="1" ht="66.75" customHeight="1" x14ac:dyDescent="0.2">
      <c r="A43" s="74">
        <v>8</v>
      </c>
      <c r="B43" s="76" t="s">
        <v>35</v>
      </c>
      <c r="C43" s="77" t="s">
        <v>98</v>
      </c>
      <c r="D43" s="74" t="s">
        <v>15</v>
      </c>
      <c r="E43" s="59">
        <v>63</v>
      </c>
      <c r="F43" s="59">
        <v>63</v>
      </c>
      <c r="G43" s="59">
        <v>63</v>
      </c>
      <c r="H43" s="59">
        <f t="shared" si="3"/>
        <v>0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</row>
    <row r="44" spans="1:66" s="5" customFormat="1" ht="45.75" customHeight="1" x14ac:dyDescent="0.2">
      <c r="A44" s="74">
        <v>9</v>
      </c>
      <c r="B44" s="76" t="s">
        <v>36</v>
      </c>
      <c r="C44" s="77" t="s">
        <v>98</v>
      </c>
      <c r="D44" s="74" t="s">
        <v>34</v>
      </c>
      <c r="E44" s="74">
        <v>24</v>
      </c>
      <c r="F44" s="74">
        <v>18</v>
      </c>
      <c r="G44" s="74">
        <v>0</v>
      </c>
      <c r="H44" s="59">
        <f t="shared" si="3"/>
        <v>-100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</row>
    <row r="45" spans="1:66" s="5" customFormat="1" ht="61.5" customHeight="1" x14ac:dyDescent="0.2">
      <c r="A45" s="74">
        <v>10</v>
      </c>
      <c r="B45" s="76" t="s">
        <v>129</v>
      </c>
      <c r="C45" s="77" t="s">
        <v>98</v>
      </c>
      <c r="D45" s="74" t="s">
        <v>152</v>
      </c>
      <c r="E45" s="74">
        <v>31</v>
      </c>
      <c r="F45" s="74">
        <v>30</v>
      </c>
      <c r="G45" s="74">
        <v>27</v>
      </c>
      <c r="H45" s="59">
        <f t="shared" si="3"/>
        <v>-10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</row>
    <row r="46" spans="1:66" s="5" customFormat="1" ht="31.5" customHeight="1" x14ac:dyDescent="0.2">
      <c r="A46" s="74">
        <v>11</v>
      </c>
      <c r="B46" s="76" t="s">
        <v>104</v>
      </c>
      <c r="C46" s="77" t="s">
        <v>98</v>
      </c>
      <c r="D46" s="74" t="s">
        <v>15</v>
      </c>
      <c r="E46" s="59">
        <v>103.13</v>
      </c>
      <c r="F46" s="59">
        <v>95</v>
      </c>
      <c r="G46" s="59">
        <v>71.73</v>
      </c>
      <c r="H46" s="59">
        <f t="shared" si="3"/>
        <v>-24.494736842105254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</row>
    <row r="47" spans="1:66" s="5" customFormat="1" ht="30" customHeight="1" x14ac:dyDescent="0.2">
      <c r="A47" s="81" t="s">
        <v>37</v>
      </c>
      <c r="B47" s="106" t="s">
        <v>139</v>
      </c>
      <c r="C47" s="106"/>
      <c r="D47" s="106"/>
      <c r="E47" s="106"/>
      <c r="F47" s="106"/>
      <c r="G47" s="106"/>
      <c r="H47" s="10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</row>
    <row r="48" spans="1:66" ht="76.5" customHeight="1" x14ac:dyDescent="0.25">
      <c r="A48" s="53">
        <v>1</v>
      </c>
      <c r="B48" s="65" t="s">
        <v>170</v>
      </c>
      <c r="C48" s="53" t="s">
        <v>14</v>
      </c>
      <c r="D48" s="53" t="s">
        <v>15</v>
      </c>
      <c r="E48" s="53">
        <v>53.2</v>
      </c>
      <c r="F48" s="53">
        <v>56</v>
      </c>
      <c r="G48" s="53">
        <v>55.5</v>
      </c>
      <c r="H48" s="35">
        <f>G48/F48*100-100</f>
        <v>-0.8928571428571388</v>
      </c>
    </row>
    <row r="49" spans="1:66" ht="36.75" customHeight="1" x14ac:dyDescent="0.25">
      <c r="A49" s="53">
        <v>2</v>
      </c>
      <c r="B49" s="65" t="s">
        <v>171</v>
      </c>
      <c r="C49" s="53" t="s">
        <v>14</v>
      </c>
      <c r="D49" s="53" t="s">
        <v>15</v>
      </c>
      <c r="E49" s="53">
        <v>0</v>
      </c>
      <c r="F49" s="53">
        <v>90.1</v>
      </c>
      <c r="G49" s="53">
        <v>90.1</v>
      </c>
      <c r="H49" s="35">
        <f>G49/F49*100-100</f>
        <v>0</v>
      </c>
    </row>
    <row r="50" spans="1:66" ht="28.5" hidden="1" customHeight="1" x14ac:dyDescent="0.2">
      <c r="A50" s="53">
        <v>2</v>
      </c>
      <c r="B50" s="82"/>
      <c r="C50" s="53"/>
      <c r="D50" s="53"/>
      <c r="E50" s="53"/>
      <c r="F50" s="53"/>
      <c r="G50" s="53"/>
      <c r="H50" s="35"/>
    </row>
    <row r="51" spans="1:66" ht="47.25" x14ac:dyDescent="0.2">
      <c r="A51" s="53">
        <v>3</v>
      </c>
      <c r="B51" s="82" t="s">
        <v>39</v>
      </c>
      <c r="C51" s="53" t="s">
        <v>14</v>
      </c>
      <c r="D51" s="53" t="s">
        <v>38</v>
      </c>
      <c r="E51" s="53">
        <v>95</v>
      </c>
      <c r="F51" s="53">
        <v>95</v>
      </c>
      <c r="G51" s="53">
        <v>75</v>
      </c>
      <c r="H51" s="35">
        <f>G51/F51*100-100</f>
        <v>-21.05263157894737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1:66" s="5" customFormat="1" ht="61.5" customHeight="1" x14ac:dyDescent="0.2">
      <c r="A52" s="81" t="s">
        <v>40</v>
      </c>
      <c r="B52" s="106" t="s">
        <v>141</v>
      </c>
      <c r="C52" s="106"/>
      <c r="D52" s="106"/>
      <c r="E52" s="106"/>
      <c r="F52" s="106"/>
      <c r="G52" s="106"/>
      <c r="H52" s="10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</row>
    <row r="53" spans="1:66" s="5" customFormat="1" ht="75.75" customHeight="1" x14ac:dyDescent="0.2">
      <c r="A53" s="53">
        <v>1</v>
      </c>
      <c r="B53" s="82" t="s">
        <v>41</v>
      </c>
      <c r="C53" s="53" t="s">
        <v>14</v>
      </c>
      <c r="D53" s="53" t="s">
        <v>15</v>
      </c>
      <c r="E53" s="53">
        <v>85</v>
      </c>
      <c r="F53" s="53">
        <v>90</v>
      </c>
      <c r="G53" s="53">
        <v>90</v>
      </c>
      <c r="H53" s="35">
        <f>G53/F53*100-100</f>
        <v>0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</row>
    <row r="54" spans="1:66" ht="66" customHeight="1" x14ac:dyDescent="0.2">
      <c r="A54" s="53">
        <v>2</v>
      </c>
      <c r="B54" s="82" t="s">
        <v>88</v>
      </c>
      <c r="C54" s="53" t="s">
        <v>14</v>
      </c>
      <c r="D54" s="53" t="s">
        <v>15</v>
      </c>
      <c r="E54" s="53">
        <v>26.4</v>
      </c>
      <c r="F54" s="53">
        <v>26</v>
      </c>
      <c r="G54" s="53">
        <v>19.2</v>
      </c>
      <c r="H54" s="35">
        <f>G54/F54*100-100</f>
        <v>-26.15384615384616</v>
      </c>
    </row>
    <row r="55" spans="1:66" ht="147" customHeight="1" x14ac:dyDescent="0.2">
      <c r="A55" s="53">
        <v>3</v>
      </c>
      <c r="B55" s="82" t="s">
        <v>168</v>
      </c>
      <c r="C55" s="53" t="s">
        <v>14</v>
      </c>
      <c r="D55" s="53" t="s">
        <v>15</v>
      </c>
      <c r="E55" s="53">
        <v>100</v>
      </c>
      <c r="F55" s="53">
        <v>100</v>
      </c>
      <c r="G55" s="53">
        <v>100</v>
      </c>
      <c r="H55" s="35">
        <f>G55/F55*100-100</f>
        <v>0</v>
      </c>
    </row>
    <row r="56" spans="1:66" ht="84" customHeight="1" x14ac:dyDescent="0.2">
      <c r="A56" s="53">
        <v>4</v>
      </c>
      <c r="B56" s="82" t="s">
        <v>169</v>
      </c>
      <c r="C56" s="53" t="s">
        <v>14</v>
      </c>
      <c r="D56" s="53" t="s">
        <v>15</v>
      </c>
      <c r="E56" s="35">
        <v>48.9</v>
      </c>
      <c r="F56" s="53">
        <v>52</v>
      </c>
      <c r="G56" s="35">
        <v>46.3</v>
      </c>
      <c r="H56" s="35">
        <f>G56/F56*100-100</f>
        <v>-10.961538461538467</v>
      </c>
    </row>
    <row r="57" spans="1:66" s="5" customFormat="1" ht="43.5" customHeight="1" x14ac:dyDescent="0.2">
      <c r="A57" s="81" t="s">
        <v>42</v>
      </c>
      <c r="B57" s="108" t="s">
        <v>138</v>
      </c>
      <c r="C57" s="109"/>
      <c r="D57" s="109"/>
      <c r="E57" s="109"/>
      <c r="F57" s="109"/>
      <c r="G57" s="109"/>
      <c r="H57" s="109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</row>
    <row r="58" spans="1:66" ht="31.5" x14ac:dyDescent="0.2">
      <c r="A58" s="36" t="s">
        <v>12</v>
      </c>
      <c r="B58" s="42" t="s">
        <v>89</v>
      </c>
      <c r="C58" s="41" t="s">
        <v>14</v>
      </c>
      <c r="D58" s="41" t="s">
        <v>19</v>
      </c>
      <c r="E58" s="53">
        <v>9159</v>
      </c>
      <c r="F58" s="53">
        <v>9475</v>
      </c>
      <c r="G58" s="53">
        <v>9178</v>
      </c>
      <c r="H58" s="35">
        <f>G58/F58*100-100</f>
        <v>-3.1345646437994787</v>
      </c>
    </row>
    <row r="59" spans="1:66" ht="31.5" x14ac:dyDescent="0.2">
      <c r="A59" s="36" t="s">
        <v>16</v>
      </c>
      <c r="B59" s="42" t="s">
        <v>43</v>
      </c>
      <c r="C59" s="41" t="s">
        <v>14</v>
      </c>
      <c r="D59" s="41" t="s">
        <v>44</v>
      </c>
      <c r="E59" s="53">
        <v>755.4</v>
      </c>
      <c r="F59" s="53">
        <v>758.4</v>
      </c>
      <c r="G59" s="53">
        <v>759</v>
      </c>
      <c r="H59" s="35">
        <f>G59/F59*100-100</f>
        <v>7.9113924050645323E-2</v>
      </c>
    </row>
    <row r="60" spans="1:66" ht="31.5" x14ac:dyDescent="0.2">
      <c r="A60" s="36" t="s">
        <v>20</v>
      </c>
      <c r="B60" s="42" t="s">
        <v>45</v>
      </c>
      <c r="C60" s="41" t="s">
        <v>14</v>
      </c>
      <c r="D60" s="41" t="s">
        <v>15</v>
      </c>
      <c r="E60" s="53">
        <v>27.5</v>
      </c>
      <c r="F60" s="53">
        <v>27.5</v>
      </c>
      <c r="G60" s="53">
        <v>27.9</v>
      </c>
      <c r="H60" s="35">
        <f>G60/F60*100-100</f>
        <v>1.454545454545439</v>
      </c>
    </row>
    <row r="61" spans="1:66" s="5" customFormat="1" ht="46.5" customHeight="1" x14ac:dyDescent="0.2">
      <c r="A61" s="81" t="s">
        <v>46</v>
      </c>
      <c r="B61" s="106" t="s">
        <v>115</v>
      </c>
      <c r="C61" s="106"/>
      <c r="D61" s="106"/>
      <c r="E61" s="106"/>
      <c r="F61" s="106"/>
      <c r="G61" s="106"/>
      <c r="H61" s="10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</row>
    <row r="62" spans="1:66" ht="47.25" x14ac:dyDescent="0.2">
      <c r="A62" s="37">
        <v>1</v>
      </c>
      <c r="B62" s="82" t="s">
        <v>53</v>
      </c>
      <c r="C62" s="53" t="s">
        <v>48</v>
      </c>
      <c r="D62" s="53" t="s">
        <v>15</v>
      </c>
      <c r="E62" s="53">
        <v>20</v>
      </c>
      <c r="F62" s="53">
        <v>29</v>
      </c>
      <c r="G62" s="53">
        <v>18</v>
      </c>
      <c r="H62" s="35">
        <f>G62/F62*100-100</f>
        <v>-37.931034482758619</v>
      </c>
    </row>
    <row r="63" spans="1:66" ht="93.75" customHeight="1" x14ac:dyDescent="0.2">
      <c r="A63" s="37">
        <v>2</v>
      </c>
      <c r="B63" s="82" t="s">
        <v>47</v>
      </c>
      <c r="C63" s="53" t="s">
        <v>48</v>
      </c>
      <c r="D63" s="53" t="s">
        <v>15</v>
      </c>
      <c r="E63" s="53">
        <v>15</v>
      </c>
      <c r="F63" s="53">
        <v>26.7</v>
      </c>
      <c r="G63" s="53">
        <v>0</v>
      </c>
      <c r="H63" s="62">
        <f>G63/F63*100-100</f>
        <v>-100</v>
      </c>
    </row>
    <row r="64" spans="1:66" ht="93" customHeight="1" x14ac:dyDescent="0.2">
      <c r="A64" s="37">
        <v>3</v>
      </c>
      <c r="B64" s="82" t="s">
        <v>54</v>
      </c>
      <c r="C64" s="53" t="s">
        <v>48</v>
      </c>
      <c r="D64" s="53" t="s">
        <v>15</v>
      </c>
      <c r="E64" s="53">
        <v>26</v>
      </c>
      <c r="F64" s="53">
        <v>33.700000000000003</v>
      </c>
      <c r="G64" s="53">
        <v>0</v>
      </c>
      <c r="H64" s="62">
        <f>G64/F64*100-100</f>
        <v>-100</v>
      </c>
    </row>
    <row r="65" spans="1:66" ht="99" customHeight="1" x14ac:dyDescent="0.2">
      <c r="A65" s="37">
        <v>4</v>
      </c>
      <c r="B65" s="82" t="s">
        <v>154</v>
      </c>
      <c r="C65" s="53" t="s">
        <v>14</v>
      </c>
      <c r="D65" s="53" t="s">
        <v>15</v>
      </c>
      <c r="E65" s="53">
        <v>1</v>
      </c>
      <c r="F65" s="53">
        <v>43</v>
      </c>
      <c r="G65" s="53">
        <v>0</v>
      </c>
      <c r="H65" s="37">
        <f>G65/F65*100-100</f>
        <v>-100</v>
      </c>
    </row>
    <row r="66" spans="1:66" ht="47.25" x14ac:dyDescent="0.2">
      <c r="A66" s="37">
        <v>5</v>
      </c>
      <c r="B66" s="82" t="s">
        <v>50</v>
      </c>
      <c r="C66" s="53" t="s">
        <v>48</v>
      </c>
      <c r="D66" s="53" t="s">
        <v>15</v>
      </c>
      <c r="E66" s="53">
        <v>96.7</v>
      </c>
      <c r="F66" s="53">
        <v>96.7</v>
      </c>
      <c r="G66" s="53">
        <v>96.7</v>
      </c>
      <c r="H66" s="53">
        <v>0</v>
      </c>
    </row>
    <row r="67" spans="1:66" ht="31.5" x14ac:dyDescent="0.2">
      <c r="A67" s="37">
        <v>6</v>
      </c>
      <c r="B67" s="82" t="s">
        <v>51</v>
      </c>
      <c r="C67" s="53" t="s">
        <v>48</v>
      </c>
      <c r="D67" s="53" t="s">
        <v>15</v>
      </c>
      <c r="E67" s="53">
        <v>62.5</v>
      </c>
      <c r="F67" s="53">
        <v>63</v>
      </c>
      <c r="G67" s="53">
        <v>63</v>
      </c>
      <c r="H67" s="37">
        <f>G67/F67*100-100</f>
        <v>0</v>
      </c>
    </row>
    <row r="68" spans="1:66" ht="59.25" customHeight="1" x14ac:dyDescent="0.2">
      <c r="A68" s="37">
        <v>7</v>
      </c>
      <c r="B68" s="82" t="s">
        <v>91</v>
      </c>
      <c r="C68" s="53" t="s">
        <v>92</v>
      </c>
      <c r="D68" s="53" t="s">
        <v>52</v>
      </c>
      <c r="E68" s="53">
        <v>28.87</v>
      </c>
      <c r="F68" s="53">
        <v>34.700000000000003</v>
      </c>
      <c r="G68" s="53">
        <v>1.2</v>
      </c>
      <c r="H68" s="35">
        <f>G68/F68*100-100</f>
        <v>-96.541786743515857</v>
      </c>
    </row>
    <row r="69" spans="1:66" ht="48.75" customHeight="1" x14ac:dyDescent="0.2">
      <c r="A69" s="37">
        <v>8</v>
      </c>
      <c r="B69" s="82" t="s">
        <v>93</v>
      </c>
      <c r="C69" s="53" t="s">
        <v>92</v>
      </c>
      <c r="D69" s="53" t="s">
        <v>15</v>
      </c>
      <c r="E69" s="53">
        <v>100</v>
      </c>
      <c r="F69" s="53">
        <v>95</v>
      </c>
      <c r="G69" s="53">
        <v>37.9</v>
      </c>
      <c r="H69" s="35">
        <f t="shared" ref="H69" si="4">G69/F69*100-100</f>
        <v>-60.10526315789474</v>
      </c>
    </row>
    <row r="70" spans="1:66" s="5" customFormat="1" ht="31.5" customHeight="1" x14ac:dyDescent="0.2">
      <c r="A70" s="81" t="s">
        <v>55</v>
      </c>
      <c r="B70" s="106" t="s">
        <v>118</v>
      </c>
      <c r="C70" s="106"/>
      <c r="D70" s="106"/>
      <c r="E70" s="106"/>
      <c r="F70" s="106"/>
      <c r="G70" s="106"/>
      <c r="H70" s="10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</row>
    <row r="71" spans="1:66" s="5" customFormat="1" ht="55.5" customHeight="1" x14ac:dyDescent="0.2">
      <c r="A71" s="60">
        <v>1</v>
      </c>
      <c r="B71" s="76" t="s">
        <v>85</v>
      </c>
      <c r="C71" s="74" t="s">
        <v>14</v>
      </c>
      <c r="D71" s="39" t="s">
        <v>15</v>
      </c>
      <c r="E71" s="39">
        <v>93</v>
      </c>
      <c r="F71" s="39">
        <v>94</v>
      </c>
      <c r="G71" s="39">
        <v>93</v>
      </c>
      <c r="H71" s="39">
        <v>-1.06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</row>
    <row r="72" spans="1:66" s="5" customFormat="1" ht="119.25" customHeight="1" x14ac:dyDescent="0.2">
      <c r="A72" s="60">
        <v>2</v>
      </c>
      <c r="B72" s="76" t="s">
        <v>86</v>
      </c>
      <c r="C72" s="74" t="s">
        <v>14</v>
      </c>
      <c r="D72" s="39" t="s">
        <v>15</v>
      </c>
      <c r="E72" s="39">
        <v>85.02</v>
      </c>
      <c r="F72" s="39">
        <v>85.76</v>
      </c>
      <c r="G72" s="39">
        <v>85.71</v>
      </c>
      <c r="H72" s="39">
        <v>-0.86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</row>
    <row r="73" spans="1:66" s="5" customFormat="1" ht="52.5" customHeight="1" x14ac:dyDescent="0.2">
      <c r="A73" s="60">
        <v>3</v>
      </c>
      <c r="B73" s="76" t="s">
        <v>56</v>
      </c>
      <c r="C73" s="74" t="s">
        <v>14</v>
      </c>
      <c r="D73" s="39" t="s">
        <v>15</v>
      </c>
      <c r="E73" s="39">
        <v>89</v>
      </c>
      <c r="F73" s="39">
        <v>89</v>
      </c>
      <c r="G73" s="39">
        <v>89</v>
      </c>
      <c r="H73" s="39">
        <v>0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</row>
    <row r="74" spans="1:66" s="5" customFormat="1" ht="56.25" customHeight="1" x14ac:dyDescent="0.2">
      <c r="A74" s="60">
        <v>4</v>
      </c>
      <c r="B74" s="76" t="s">
        <v>57</v>
      </c>
      <c r="C74" s="74" t="s">
        <v>14</v>
      </c>
      <c r="D74" s="39" t="s">
        <v>15</v>
      </c>
      <c r="E74" s="39">
        <v>73</v>
      </c>
      <c r="F74" s="39">
        <v>73</v>
      </c>
      <c r="G74" s="39">
        <v>73</v>
      </c>
      <c r="H74" s="39">
        <v>0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</row>
    <row r="75" spans="1:66" s="5" customFormat="1" ht="68.25" customHeight="1" x14ac:dyDescent="0.2">
      <c r="A75" s="60">
        <v>5</v>
      </c>
      <c r="B75" s="76" t="s">
        <v>58</v>
      </c>
      <c r="C75" s="74" t="s">
        <v>14</v>
      </c>
      <c r="D75" s="39" t="s">
        <v>15</v>
      </c>
      <c r="E75" s="61">
        <v>93.4</v>
      </c>
      <c r="F75" s="39">
        <v>93.4</v>
      </c>
      <c r="G75" s="39">
        <v>93.4</v>
      </c>
      <c r="H75" s="39">
        <v>0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</row>
    <row r="76" spans="1:66" s="5" customFormat="1" ht="35.25" customHeight="1" x14ac:dyDescent="0.2">
      <c r="A76" s="81" t="s">
        <v>60</v>
      </c>
      <c r="B76" s="106" t="s">
        <v>157</v>
      </c>
      <c r="C76" s="106"/>
      <c r="D76" s="106"/>
      <c r="E76" s="106"/>
      <c r="F76" s="106"/>
      <c r="G76" s="106"/>
      <c r="H76" s="10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</row>
    <row r="77" spans="1:66" ht="70.5" customHeight="1" x14ac:dyDescent="0.2">
      <c r="A77" s="36" t="s">
        <v>12</v>
      </c>
      <c r="B77" s="82" t="s">
        <v>105</v>
      </c>
      <c r="C77" s="53" t="s">
        <v>14</v>
      </c>
      <c r="D77" s="53" t="s">
        <v>15</v>
      </c>
      <c r="E77" s="53">
        <v>85.47</v>
      </c>
      <c r="F77" s="53">
        <v>78</v>
      </c>
      <c r="G77" s="53">
        <v>76.98</v>
      </c>
      <c r="H77" s="26">
        <f>(G77/F77*100)-100</f>
        <v>-1.3076923076922924</v>
      </c>
    </row>
    <row r="78" spans="1:66" ht="104.25" customHeight="1" x14ac:dyDescent="0.2">
      <c r="A78" s="36" t="s">
        <v>16</v>
      </c>
      <c r="B78" s="82" t="s">
        <v>122</v>
      </c>
      <c r="C78" s="53" t="s">
        <v>14</v>
      </c>
      <c r="D78" s="53" t="s">
        <v>15</v>
      </c>
      <c r="E78" s="53">
        <v>98.16</v>
      </c>
      <c r="F78" s="53">
        <v>94</v>
      </c>
      <c r="G78" s="53">
        <v>96.6</v>
      </c>
      <c r="H78" s="26">
        <f t="shared" ref="H78" si="5">(G78/F78*100)-100</f>
        <v>2.7659574468084998</v>
      </c>
    </row>
    <row r="79" spans="1:66" s="5" customFormat="1" ht="34.5" customHeight="1" x14ac:dyDescent="0.2">
      <c r="A79" s="81" t="s">
        <v>62</v>
      </c>
      <c r="B79" s="106" t="s">
        <v>128</v>
      </c>
      <c r="C79" s="106"/>
      <c r="D79" s="106"/>
      <c r="E79" s="106"/>
      <c r="F79" s="106"/>
      <c r="G79" s="106"/>
      <c r="H79" s="10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</row>
    <row r="80" spans="1:66" ht="81" customHeight="1" x14ac:dyDescent="0.2">
      <c r="A80" s="27">
        <v>1</v>
      </c>
      <c r="B80" s="43" t="s">
        <v>63</v>
      </c>
      <c r="C80" s="33" t="s">
        <v>14</v>
      </c>
      <c r="D80" s="33" t="s">
        <v>15</v>
      </c>
      <c r="E80" s="33">
        <v>84</v>
      </c>
      <c r="F80" s="27">
        <v>84</v>
      </c>
      <c r="G80" s="27">
        <v>0</v>
      </c>
      <c r="H80" s="33">
        <f t="shared" ref="H80:H85" si="6">ROUND(G80/F80*100,2)-100</f>
        <v>-100</v>
      </c>
    </row>
    <row r="81" spans="1:66" ht="83.25" customHeight="1" x14ac:dyDescent="0.2">
      <c r="A81" s="27">
        <v>2</v>
      </c>
      <c r="B81" s="43" t="s">
        <v>133</v>
      </c>
      <c r="C81" s="33" t="s">
        <v>14</v>
      </c>
      <c r="D81" s="33" t="s">
        <v>64</v>
      </c>
      <c r="E81" s="33">
        <v>21262.6</v>
      </c>
      <c r="F81" s="27">
        <v>18000</v>
      </c>
      <c r="G81" s="27">
        <v>15357.9</v>
      </c>
      <c r="H81" s="33">
        <f t="shared" si="6"/>
        <v>-14.680000000000007</v>
      </c>
    </row>
    <row r="82" spans="1:66" ht="74.25" customHeight="1" x14ac:dyDescent="0.2">
      <c r="A82" s="27">
        <v>3</v>
      </c>
      <c r="B82" s="43" t="s">
        <v>134</v>
      </c>
      <c r="C82" s="33" t="s">
        <v>14</v>
      </c>
      <c r="D82" s="33" t="s">
        <v>64</v>
      </c>
      <c r="E82" s="33">
        <v>3888.6</v>
      </c>
      <c r="F82" s="27">
        <v>3500</v>
      </c>
      <c r="G82" s="27">
        <v>3433.1</v>
      </c>
      <c r="H82" s="33">
        <f t="shared" si="6"/>
        <v>-1.9099999999999966</v>
      </c>
    </row>
    <row r="83" spans="1:66" ht="76.5" customHeight="1" x14ac:dyDescent="0.2">
      <c r="A83" s="27">
        <v>4</v>
      </c>
      <c r="B83" s="43" t="s">
        <v>135</v>
      </c>
      <c r="C83" s="33" t="s">
        <v>14</v>
      </c>
      <c r="D83" s="33" t="s">
        <v>66</v>
      </c>
      <c r="E83" s="33">
        <v>301912</v>
      </c>
      <c r="F83" s="27">
        <v>243400</v>
      </c>
      <c r="G83" s="27">
        <v>239000</v>
      </c>
      <c r="H83" s="33">
        <f t="shared" si="6"/>
        <v>-1.8100000000000023</v>
      </c>
    </row>
    <row r="84" spans="1:66" ht="61.5" customHeight="1" x14ac:dyDescent="0.2">
      <c r="A84" s="27">
        <v>5</v>
      </c>
      <c r="B84" s="43" t="s">
        <v>136</v>
      </c>
      <c r="C84" s="33" t="s">
        <v>14</v>
      </c>
      <c r="D84" s="33" t="s">
        <v>66</v>
      </c>
      <c r="E84" s="33">
        <v>440356</v>
      </c>
      <c r="F84" s="27">
        <v>236000</v>
      </c>
      <c r="G84" s="27">
        <v>2209</v>
      </c>
      <c r="H84" s="33">
        <f t="shared" si="6"/>
        <v>-99.06</v>
      </c>
    </row>
    <row r="85" spans="1:66" ht="81.75" customHeight="1" x14ac:dyDescent="0.2">
      <c r="A85" s="27">
        <v>6</v>
      </c>
      <c r="B85" s="43" t="s">
        <v>143</v>
      </c>
      <c r="C85" s="33" t="s">
        <v>14</v>
      </c>
      <c r="D85" s="33" t="s">
        <v>15</v>
      </c>
      <c r="E85" s="33">
        <v>96.29</v>
      </c>
      <c r="F85" s="27">
        <v>96.29</v>
      </c>
      <c r="G85" s="27">
        <v>96.29</v>
      </c>
      <c r="H85" s="33">
        <f t="shared" si="6"/>
        <v>0</v>
      </c>
    </row>
    <row r="86" spans="1:66" ht="77.25" customHeight="1" x14ac:dyDescent="0.2">
      <c r="A86" s="27">
        <v>7</v>
      </c>
      <c r="B86" s="43" t="s">
        <v>65</v>
      </c>
      <c r="C86" s="33" t="s">
        <v>14</v>
      </c>
      <c r="D86" s="33" t="s">
        <v>15</v>
      </c>
      <c r="E86" s="56">
        <v>92.3</v>
      </c>
      <c r="F86" s="27">
        <v>95</v>
      </c>
      <c r="G86" s="64">
        <v>0</v>
      </c>
      <c r="H86" s="33">
        <f>ROUND(G86/F86*100,2)-100</f>
        <v>-100</v>
      </c>
    </row>
    <row r="87" spans="1:66" s="21" customFormat="1" ht="33" customHeight="1" x14ac:dyDescent="0.2">
      <c r="A87" s="81" t="s">
        <v>67</v>
      </c>
      <c r="B87" s="106" t="s">
        <v>113</v>
      </c>
      <c r="C87" s="106"/>
      <c r="D87" s="106"/>
      <c r="E87" s="106"/>
      <c r="F87" s="106"/>
      <c r="G87" s="106"/>
      <c r="H87" s="106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</row>
    <row r="88" spans="1:66" ht="51" customHeight="1" x14ac:dyDescent="0.2">
      <c r="A88" s="53">
        <v>1</v>
      </c>
      <c r="B88" s="38" t="s">
        <v>108</v>
      </c>
      <c r="C88" s="24" t="s">
        <v>48</v>
      </c>
      <c r="D88" s="24" t="s">
        <v>15</v>
      </c>
      <c r="E88" s="24">
        <v>86.7</v>
      </c>
      <c r="F88" s="53">
        <v>93.3</v>
      </c>
      <c r="G88" s="24">
        <v>86.7</v>
      </c>
      <c r="H88" s="83">
        <f>G88/F88*100-100</f>
        <v>-7.0739549839228317</v>
      </c>
      <c r="BM88" s="1"/>
      <c r="BN88" s="1"/>
    </row>
    <row r="89" spans="1:66" ht="99.75" customHeight="1" x14ac:dyDescent="0.2">
      <c r="A89" s="53">
        <v>2</v>
      </c>
      <c r="B89" s="38" t="s">
        <v>112</v>
      </c>
      <c r="C89" s="24" t="s">
        <v>48</v>
      </c>
      <c r="D89" s="24" t="s">
        <v>15</v>
      </c>
      <c r="E89" s="83">
        <v>15</v>
      </c>
      <c r="F89" s="35">
        <v>20</v>
      </c>
      <c r="G89" s="83">
        <v>20</v>
      </c>
      <c r="H89" s="83">
        <f>G89/F89*100-100</f>
        <v>0</v>
      </c>
      <c r="BM89" s="1"/>
      <c r="BN89" s="1"/>
    </row>
    <row r="90" spans="1:66" ht="171.75" customHeight="1" x14ac:dyDescent="0.2">
      <c r="A90" s="53">
        <v>3</v>
      </c>
      <c r="B90" s="38" t="s">
        <v>114</v>
      </c>
      <c r="C90" s="24" t="s">
        <v>48</v>
      </c>
      <c r="D90" s="24" t="s">
        <v>15</v>
      </c>
      <c r="E90" s="83">
        <v>15</v>
      </c>
      <c r="F90" s="35">
        <v>15</v>
      </c>
      <c r="G90" s="83">
        <v>0</v>
      </c>
      <c r="H90" s="83">
        <f>G90/F90*100-100</f>
        <v>-100</v>
      </c>
      <c r="BM90" s="1"/>
      <c r="BN90" s="1"/>
    </row>
    <row r="91" spans="1:66" ht="105" customHeight="1" x14ac:dyDescent="0.2">
      <c r="A91" s="53">
        <v>4</v>
      </c>
      <c r="B91" s="84" t="s">
        <v>158</v>
      </c>
      <c r="C91" s="24" t="s">
        <v>48</v>
      </c>
      <c r="D91" s="24" t="s">
        <v>15</v>
      </c>
      <c r="E91" s="83">
        <v>100</v>
      </c>
      <c r="F91" s="35">
        <v>90</v>
      </c>
      <c r="G91" s="83">
        <v>100</v>
      </c>
      <c r="H91" s="83">
        <f>G91/F91*100-100</f>
        <v>11.111111111111114</v>
      </c>
      <c r="BM91" s="1"/>
      <c r="BN91" s="1"/>
    </row>
    <row r="92" spans="1:66" ht="30.75" customHeight="1" x14ac:dyDescent="0.2">
      <c r="A92" s="81" t="s">
        <v>95</v>
      </c>
      <c r="B92" s="106" t="s">
        <v>111</v>
      </c>
      <c r="C92" s="106"/>
      <c r="D92" s="106"/>
      <c r="E92" s="106"/>
      <c r="F92" s="106"/>
      <c r="G92" s="106"/>
      <c r="H92" s="106"/>
    </row>
    <row r="93" spans="1:66" ht="56.25" customHeight="1" x14ac:dyDescent="0.2">
      <c r="A93" s="37">
        <v>1</v>
      </c>
      <c r="B93" s="38" t="s">
        <v>144</v>
      </c>
      <c r="C93" s="24" t="s">
        <v>18</v>
      </c>
      <c r="D93" s="24" t="s">
        <v>49</v>
      </c>
      <c r="E93" s="24">
        <v>10.5</v>
      </c>
      <c r="F93" s="24">
        <v>10.38</v>
      </c>
      <c r="G93" s="24">
        <v>6.9</v>
      </c>
      <c r="H93" s="55">
        <f>G93/F93*100-100</f>
        <v>-33.526011560693647</v>
      </c>
    </row>
    <row r="94" spans="1:66" ht="35.25" customHeight="1" x14ac:dyDescent="0.2">
      <c r="A94" s="81" t="s">
        <v>145</v>
      </c>
      <c r="B94" s="106" t="s">
        <v>146</v>
      </c>
      <c r="C94" s="106"/>
      <c r="D94" s="106"/>
      <c r="E94" s="106"/>
      <c r="F94" s="106"/>
      <c r="G94" s="106"/>
      <c r="H94" s="106"/>
    </row>
    <row r="95" spans="1:66" ht="31.5" x14ac:dyDescent="0.2">
      <c r="A95" s="51">
        <v>1</v>
      </c>
      <c r="B95" s="11" t="s">
        <v>147</v>
      </c>
      <c r="C95" s="10" t="s">
        <v>48</v>
      </c>
      <c r="D95" s="10" t="s">
        <v>148</v>
      </c>
      <c r="E95" s="10">
        <v>4.8</v>
      </c>
      <c r="F95" s="78">
        <v>4.8</v>
      </c>
      <c r="G95" s="63">
        <v>0</v>
      </c>
      <c r="H95" s="57">
        <f>G95/F95*100-100</f>
        <v>-100</v>
      </c>
    </row>
    <row r="96" spans="1:66" ht="44.25" customHeight="1" x14ac:dyDescent="0.2">
      <c r="A96" s="51">
        <v>2</v>
      </c>
      <c r="B96" s="58" t="s">
        <v>149</v>
      </c>
      <c r="C96" s="10" t="s">
        <v>48</v>
      </c>
      <c r="D96" s="10" t="s">
        <v>150</v>
      </c>
      <c r="E96" s="10">
        <v>1.6</v>
      </c>
      <c r="F96" s="4">
        <v>1.4</v>
      </c>
      <c r="G96" s="4">
        <v>0</v>
      </c>
      <c r="H96" s="57">
        <f>G96/F96*100-100</f>
        <v>-100</v>
      </c>
    </row>
    <row r="97" spans="1:8" ht="50.25" customHeight="1" x14ac:dyDescent="0.2">
      <c r="A97" s="51">
        <v>3</v>
      </c>
      <c r="B97" s="58" t="s">
        <v>151</v>
      </c>
      <c r="C97" s="10" t="s">
        <v>48</v>
      </c>
      <c r="D97" s="10" t="s">
        <v>15</v>
      </c>
      <c r="E97" s="10">
        <v>80</v>
      </c>
      <c r="F97" s="4">
        <v>100</v>
      </c>
      <c r="G97" s="4">
        <v>51.9</v>
      </c>
      <c r="H97" s="57">
        <f>G97/F97*100-100</f>
        <v>-48.1</v>
      </c>
    </row>
    <row r="98" spans="1:8" ht="63" x14ac:dyDescent="0.2">
      <c r="A98" s="51">
        <v>4</v>
      </c>
      <c r="B98" s="58" t="s">
        <v>159</v>
      </c>
      <c r="C98" s="10" t="s">
        <v>48</v>
      </c>
      <c r="D98" s="10" t="s">
        <v>15</v>
      </c>
      <c r="E98" s="10">
        <v>79</v>
      </c>
      <c r="F98" s="4">
        <v>100</v>
      </c>
      <c r="G98" s="4">
        <v>64.599999999999994</v>
      </c>
      <c r="H98" s="57">
        <f>G98/F98*100-100</f>
        <v>-35.400000000000006</v>
      </c>
    </row>
  </sheetData>
  <mergeCells count="23">
    <mergeCell ref="A2:H2"/>
    <mergeCell ref="B32:H32"/>
    <mergeCell ref="B94:H94"/>
    <mergeCell ref="B57:H57"/>
    <mergeCell ref="B47:H47"/>
    <mergeCell ref="B52:H52"/>
    <mergeCell ref="A4:A6"/>
    <mergeCell ref="B4:B6"/>
    <mergeCell ref="C4:C6"/>
    <mergeCell ref="D4:D6"/>
    <mergeCell ref="E4:H4"/>
    <mergeCell ref="E5:E6"/>
    <mergeCell ref="F5:H5"/>
    <mergeCell ref="B8:H8"/>
    <mergeCell ref="B15:H15"/>
    <mergeCell ref="B92:H92"/>
    <mergeCell ref="B79:H79"/>
    <mergeCell ref="B87:H87"/>
    <mergeCell ref="B24:H24"/>
    <mergeCell ref="B35:H35"/>
    <mergeCell ref="B70:H70"/>
    <mergeCell ref="B61:H61"/>
    <mergeCell ref="B76:H76"/>
  </mergeCells>
  <pageMargins left="0.70866141732283472" right="0.70866141732283472" top="0.74803149606299213" bottom="0.74803149606299213" header="0.31496062992125984" footer="0.31496062992125984"/>
  <pageSetup paperSize="9" scale="44" fitToHeight="0" orientation="portrait" r:id="rId1"/>
  <rowBreaks count="6" manualBreakCount="6">
    <brk id="21" max="8" man="1"/>
    <brk id="33" max="8" man="1"/>
    <brk id="43" max="8" man="1"/>
    <brk id="51" max="8" man="1"/>
    <brk id="60" max="8" man="1"/>
    <brk id="9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4"/>
  <sheetViews>
    <sheetView tabSelected="1" zoomScale="85" zoomScaleNormal="85" zoomScaleSheetLayoutView="87" workbookViewId="0">
      <pane ySplit="5" topLeftCell="A30" activePane="bottomLeft" state="frozen"/>
      <selection activeCell="B36" sqref="B36:I36"/>
      <selection pane="bottomLeft" activeCell="H36" sqref="H36"/>
    </sheetView>
  </sheetViews>
  <sheetFormatPr defaultRowHeight="15.75" outlineLevelRow="1" x14ac:dyDescent="0.2"/>
  <cols>
    <col min="1" max="1" width="9.140625" style="19" customWidth="1"/>
    <col min="2" max="2" width="41.140625" style="20" customWidth="1"/>
    <col min="3" max="3" width="25.7109375" style="20" customWidth="1"/>
    <col min="4" max="4" width="16.140625" style="47" customWidth="1"/>
    <col min="5" max="5" width="14.140625" style="152" customWidth="1"/>
    <col min="6" max="6" width="16.5703125" style="47" customWidth="1"/>
    <col min="7" max="7" width="12.42578125" style="152" customWidth="1"/>
    <col min="8" max="8" width="11.7109375" style="50" customWidth="1"/>
    <col min="9" max="9" width="17" style="2" customWidth="1"/>
    <col min="10" max="10" width="13.7109375" style="2" bestFit="1" customWidth="1"/>
    <col min="11" max="11" width="15.140625" style="2" customWidth="1"/>
    <col min="12" max="16384" width="9.140625" style="2"/>
  </cols>
  <sheetData>
    <row r="2" spans="1:9" ht="57" customHeight="1" x14ac:dyDescent="0.2">
      <c r="A2" s="142" t="s">
        <v>173</v>
      </c>
      <c r="B2" s="142"/>
      <c r="C2" s="142"/>
      <c r="D2" s="142"/>
      <c r="E2" s="142"/>
      <c r="F2" s="142"/>
      <c r="G2" s="142"/>
      <c r="H2" s="142"/>
    </row>
    <row r="3" spans="1:9" hidden="1" x14ac:dyDescent="0.2"/>
    <row r="4" spans="1:9" ht="18" customHeight="1" x14ac:dyDescent="0.2">
      <c r="A4" s="143" t="s">
        <v>0</v>
      </c>
      <c r="B4" s="144" t="s">
        <v>97</v>
      </c>
      <c r="C4" s="144" t="s">
        <v>68</v>
      </c>
      <c r="D4" s="145" t="s">
        <v>69</v>
      </c>
      <c r="E4" s="145"/>
      <c r="F4" s="145" t="s">
        <v>70</v>
      </c>
      <c r="G4" s="145"/>
      <c r="H4" s="146" t="s">
        <v>71</v>
      </c>
    </row>
    <row r="5" spans="1:9" ht="40.5" customHeight="1" x14ac:dyDescent="0.2">
      <c r="A5" s="143"/>
      <c r="B5" s="144"/>
      <c r="C5" s="144"/>
      <c r="D5" s="79" t="s">
        <v>72</v>
      </c>
      <c r="E5" s="89" t="s">
        <v>73</v>
      </c>
      <c r="F5" s="70" t="s">
        <v>72</v>
      </c>
      <c r="G5" s="89" t="s">
        <v>73</v>
      </c>
      <c r="H5" s="146"/>
    </row>
    <row r="6" spans="1:9" s="5" customFormat="1" x14ac:dyDescent="0.2">
      <c r="A6" s="34">
        <v>1</v>
      </c>
      <c r="B6" s="34">
        <v>2</v>
      </c>
      <c r="C6" s="34">
        <v>3</v>
      </c>
      <c r="D6" s="34">
        <v>4</v>
      </c>
      <c r="E6" s="89">
        <v>5</v>
      </c>
      <c r="F6" s="71">
        <v>6</v>
      </c>
      <c r="G6" s="89">
        <v>7</v>
      </c>
      <c r="H6" s="34">
        <v>8</v>
      </c>
    </row>
    <row r="7" spans="1:9" ht="21" customHeight="1" x14ac:dyDescent="0.2">
      <c r="A7" s="106" t="s">
        <v>1</v>
      </c>
      <c r="B7" s="130" t="s">
        <v>121</v>
      </c>
      <c r="C7" s="90" t="s">
        <v>74</v>
      </c>
      <c r="D7" s="91">
        <v>93851.8</v>
      </c>
      <c r="E7" s="92">
        <v>100</v>
      </c>
      <c r="F7" s="91">
        <v>54497.799999999996</v>
      </c>
      <c r="G7" s="92">
        <v>100.00018349364564</v>
      </c>
      <c r="H7" s="93">
        <v>-41.932067365783077</v>
      </c>
      <c r="I7" s="16"/>
    </row>
    <row r="8" spans="1:9" ht="30.75" customHeight="1" x14ac:dyDescent="0.2">
      <c r="A8" s="106"/>
      <c r="B8" s="130"/>
      <c r="C8" s="90" t="s">
        <v>75</v>
      </c>
      <c r="D8" s="91">
        <v>87777.3</v>
      </c>
      <c r="E8" s="92">
        <v>93.527561538510724</v>
      </c>
      <c r="F8" s="91">
        <v>50909.600000000006</v>
      </c>
      <c r="G8" s="92">
        <v>93.415881008040714</v>
      </c>
      <c r="H8" s="93">
        <v>-42.001405830436788</v>
      </c>
    </row>
    <row r="9" spans="1:9" ht="19.5" customHeight="1" x14ac:dyDescent="0.2">
      <c r="A9" s="106"/>
      <c r="B9" s="130"/>
      <c r="C9" s="90" t="s">
        <v>76</v>
      </c>
      <c r="D9" s="91">
        <v>0</v>
      </c>
      <c r="E9" s="92">
        <v>0</v>
      </c>
      <c r="F9" s="91">
        <v>0</v>
      </c>
      <c r="G9" s="92">
        <v>0</v>
      </c>
      <c r="H9" s="93" t="s">
        <v>25</v>
      </c>
    </row>
    <row r="10" spans="1:9" ht="21.75" customHeight="1" x14ac:dyDescent="0.2">
      <c r="A10" s="106"/>
      <c r="B10" s="130"/>
      <c r="C10" s="90" t="s">
        <v>77</v>
      </c>
      <c r="D10" s="91">
        <v>4238.5</v>
      </c>
      <c r="E10" s="92">
        <v>4.5161627161119977</v>
      </c>
      <c r="F10" s="91">
        <v>1988.3</v>
      </c>
      <c r="G10" s="92">
        <v>3.6484041557640858</v>
      </c>
      <c r="H10" s="93">
        <v>-53.089536392591718</v>
      </c>
    </row>
    <row r="11" spans="1:9" ht="20.25" customHeight="1" x14ac:dyDescent="0.2">
      <c r="A11" s="106"/>
      <c r="B11" s="130"/>
      <c r="C11" s="90" t="s">
        <v>78</v>
      </c>
      <c r="D11" s="91">
        <v>1836</v>
      </c>
      <c r="E11" s="92">
        <v>1.9562757453772863</v>
      </c>
      <c r="F11" s="91">
        <v>1600</v>
      </c>
      <c r="G11" s="92">
        <v>2.9358983298408381</v>
      </c>
      <c r="H11" s="93">
        <v>-12.854030501089326</v>
      </c>
    </row>
    <row r="12" spans="1:9" s="3" customFormat="1" ht="21.95" customHeight="1" x14ac:dyDescent="0.2">
      <c r="A12" s="140">
        <v>2</v>
      </c>
      <c r="B12" s="141" t="s">
        <v>156</v>
      </c>
      <c r="C12" s="94" t="s">
        <v>74</v>
      </c>
      <c r="D12" s="91">
        <v>3201548.3</v>
      </c>
      <c r="E12" s="92">
        <v>100.00000000000001</v>
      </c>
      <c r="F12" s="91">
        <v>2178539</v>
      </c>
      <c r="G12" s="92">
        <v>100.00000000000001</v>
      </c>
      <c r="H12" s="93">
        <v>-31.953580084985759</v>
      </c>
      <c r="I12" s="52"/>
    </row>
    <row r="13" spans="1:9" s="3" customFormat="1" ht="32.25" customHeight="1" x14ac:dyDescent="0.2">
      <c r="A13" s="140"/>
      <c r="B13" s="141"/>
      <c r="C13" s="94" t="s">
        <v>75</v>
      </c>
      <c r="D13" s="91">
        <v>808570.39999999991</v>
      </c>
      <c r="E13" s="92">
        <v>25.25560523325542</v>
      </c>
      <c r="F13" s="91">
        <v>591163.1</v>
      </c>
      <c r="G13" s="92">
        <v>27.135759332286451</v>
      </c>
      <c r="H13" s="93">
        <v>-26.887862825549874</v>
      </c>
    </row>
    <row r="14" spans="1:9" s="3" customFormat="1" ht="21.95" customHeight="1" x14ac:dyDescent="0.2">
      <c r="A14" s="140"/>
      <c r="B14" s="141"/>
      <c r="C14" s="94" t="s">
        <v>76</v>
      </c>
      <c r="D14" s="91">
        <v>126505.7</v>
      </c>
      <c r="E14" s="92">
        <v>3.9513912690306747</v>
      </c>
      <c r="F14" s="91">
        <v>97359.7</v>
      </c>
      <c r="G14" s="92">
        <v>4.4690363587707171</v>
      </c>
      <c r="H14" s="93">
        <v>-23.039278072055254</v>
      </c>
    </row>
    <row r="15" spans="1:9" s="3" customFormat="1" ht="21.95" customHeight="1" x14ac:dyDescent="0.2">
      <c r="A15" s="140"/>
      <c r="B15" s="141"/>
      <c r="C15" s="94" t="s">
        <v>77</v>
      </c>
      <c r="D15" s="91">
        <v>2123578.2000000002</v>
      </c>
      <c r="E15" s="92">
        <v>66.329725526864621</v>
      </c>
      <c r="F15" s="91">
        <v>1394877.6</v>
      </c>
      <c r="G15" s="92">
        <v>64.028121598924798</v>
      </c>
      <c r="H15" s="93">
        <v>-34.314752336410308</v>
      </c>
    </row>
    <row r="16" spans="1:9" s="3" customFormat="1" ht="21.95" customHeight="1" x14ac:dyDescent="0.2">
      <c r="A16" s="140"/>
      <c r="B16" s="141"/>
      <c r="C16" s="94" t="s">
        <v>78</v>
      </c>
      <c r="D16" s="91">
        <v>142894</v>
      </c>
      <c r="E16" s="92">
        <v>4.4632779708492922</v>
      </c>
      <c r="F16" s="91">
        <v>95138.6</v>
      </c>
      <c r="G16" s="92">
        <v>4.3670827100180443</v>
      </c>
      <c r="H16" s="93">
        <v>-33.420157599339362</v>
      </c>
    </row>
    <row r="17" spans="1:15" ht="21.95" customHeight="1" x14ac:dyDescent="0.2">
      <c r="A17" s="112" t="s">
        <v>2</v>
      </c>
      <c r="B17" s="113" t="s">
        <v>125</v>
      </c>
      <c r="C17" s="94" t="s">
        <v>74</v>
      </c>
      <c r="D17" s="66">
        <v>34589.1</v>
      </c>
      <c r="E17" s="149">
        <v>100</v>
      </c>
      <c r="F17" s="66">
        <v>31160.51</v>
      </c>
      <c r="G17" s="149">
        <v>100</v>
      </c>
      <c r="H17" s="48">
        <v>-9.9123423274962335</v>
      </c>
    </row>
    <row r="18" spans="1:15" ht="31.5" customHeight="1" x14ac:dyDescent="0.2">
      <c r="A18" s="112"/>
      <c r="B18" s="113"/>
      <c r="C18" s="94" t="s">
        <v>75</v>
      </c>
      <c r="D18" s="95">
        <v>12818</v>
      </c>
      <c r="E18" s="149">
        <v>37.057917089487731</v>
      </c>
      <c r="F18" s="95">
        <v>9389.49</v>
      </c>
      <c r="G18" s="149">
        <v>30.132658290894472</v>
      </c>
      <c r="H18" s="48">
        <v>-26.747620533624598</v>
      </c>
    </row>
    <row r="19" spans="1:15" ht="21.95" customHeight="1" x14ac:dyDescent="0.2">
      <c r="A19" s="112"/>
      <c r="B19" s="113"/>
      <c r="C19" s="94" t="s">
        <v>76</v>
      </c>
      <c r="D19" s="95">
        <v>1552.4</v>
      </c>
      <c r="E19" s="149">
        <v>4.4881190895397687</v>
      </c>
      <c r="F19" s="95">
        <v>1552.4</v>
      </c>
      <c r="G19" s="149">
        <v>4.9819467011290897</v>
      </c>
      <c r="H19" s="48">
        <v>0</v>
      </c>
    </row>
    <row r="20" spans="1:15" ht="21.95" customHeight="1" x14ac:dyDescent="0.2">
      <c r="A20" s="112"/>
      <c r="B20" s="113"/>
      <c r="C20" s="94" t="s">
        <v>77</v>
      </c>
      <c r="D20" s="95">
        <v>20218.7</v>
      </c>
      <c r="E20" s="149">
        <v>58.453963820972511</v>
      </c>
      <c r="F20" s="95">
        <v>20218.62</v>
      </c>
      <c r="G20" s="149">
        <v>64.885395007976442</v>
      </c>
      <c r="H20" s="48">
        <v>-3.9567331234025005E-4</v>
      </c>
    </row>
    <row r="21" spans="1:15" ht="21.95" customHeight="1" x14ac:dyDescent="0.2">
      <c r="A21" s="112"/>
      <c r="B21" s="113"/>
      <c r="C21" s="94" t="s">
        <v>78</v>
      </c>
      <c r="D21" s="95">
        <v>0</v>
      </c>
      <c r="E21" s="149">
        <v>0</v>
      </c>
      <c r="F21" s="95">
        <v>0</v>
      </c>
      <c r="G21" s="149">
        <v>0</v>
      </c>
      <c r="H21" s="48" t="s">
        <v>25</v>
      </c>
    </row>
    <row r="22" spans="1:15" ht="21.95" customHeight="1" x14ac:dyDescent="0.2">
      <c r="A22" s="131" t="s">
        <v>30</v>
      </c>
      <c r="B22" s="131" t="s">
        <v>132</v>
      </c>
      <c r="C22" s="88" t="s">
        <v>74</v>
      </c>
      <c r="D22" s="66">
        <v>825368.10000000009</v>
      </c>
      <c r="E22" s="67">
        <v>100</v>
      </c>
      <c r="F22" s="66">
        <v>673637.79999999993</v>
      </c>
      <c r="G22" s="67">
        <v>100.00000000000001</v>
      </c>
      <c r="H22" s="48">
        <v>-18.383349198981662</v>
      </c>
      <c r="J22" s="16"/>
    </row>
    <row r="23" spans="1:15" ht="30" customHeight="1" x14ac:dyDescent="0.2">
      <c r="A23" s="132"/>
      <c r="B23" s="132"/>
      <c r="C23" s="88" t="s">
        <v>75</v>
      </c>
      <c r="D23" s="66">
        <v>680802.20000000007</v>
      </c>
      <c r="E23" s="67">
        <v>82.484675625336138</v>
      </c>
      <c r="F23" s="66">
        <v>571546.1</v>
      </c>
      <c r="G23" s="67">
        <v>84.844719224485331</v>
      </c>
      <c r="H23" s="48">
        <v>-16.04814144255117</v>
      </c>
      <c r="I23" s="16"/>
    </row>
    <row r="24" spans="1:15" ht="21.95" customHeight="1" x14ac:dyDescent="0.2">
      <c r="A24" s="132"/>
      <c r="B24" s="132"/>
      <c r="C24" s="88" t="s">
        <v>76</v>
      </c>
      <c r="D24" s="66">
        <v>2126.6999999999998</v>
      </c>
      <c r="E24" s="67">
        <v>0.25766685191734445</v>
      </c>
      <c r="F24" s="66">
        <v>2126.6999999999998</v>
      </c>
      <c r="G24" s="67">
        <v>0.31570378028073842</v>
      </c>
      <c r="H24" s="48">
        <v>0</v>
      </c>
    </row>
    <row r="25" spans="1:15" ht="21.95" customHeight="1" x14ac:dyDescent="0.2">
      <c r="A25" s="132"/>
      <c r="B25" s="132"/>
      <c r="C25" s="88" t="s">
        <v>77</v>
      </c>
      <c r="D25" s="66">
        <v>119960.20000000001</v>
      </c>
      <c r="E25" s="67">
        <v>14.534145431595915</v>
      </c>
      <c r="F25" s="66">
        <v>85966.5</v>
      </c>
      <c r="G25" s="67">
        <v>12.761531493630555</v>
      </c>
      <c r="H25" s="48">
        <v>-28.337481931507284</v>
      </c>
    </row>
    <row r="26" spans="1:15" ht="21.95" customHeight="1" x14ac:dyDescent="0.2">
      <c r="A26" s="133"/>
      <c r="B26" s="133"/>
      <c r="C26" s="88" t="s">
        <v>78</v>
      </c>
      <c r="D26" s="66">
        <v>22479</v>
      </c>
      <c r="E26" s="67">
        <v>2.723512091150603</v>
      </c>
      <c r="F26" s="66">
        <v>13998.5</v>
      </c>
      <c r="G26" s="67">
        <v>2.0780455016033841</v>
      </c>
      <c r="H26" s="48">
        <v>-37.726322345300055</v>
      </c>
    </row>
    <row r="27" spans="1:15" ht="21.95" customHeight="1" x14ac:dyDescent="0.2">
      <c r="A27" s="147" t="s">
        <v>82</v>
      </c>
      <c r="B27" s="148" t="s">
        <v>126</v>
      </c>
      <c r="C27" s="88" t="s">
        <v>74</v>
      </c>
      <c r="D27" s="66">
        <v>787975.79999999993</v>
      </c>
      <c r="E27" s="67">
        <v>100.00000000000001</v>
      </c>
      <c r="F27" s="66">
        <v>484882.86499999993</v>
      </c>
      <c r="G27" s="67">
        <v>100</v>
      </c>
      <c r="H27" s="48">
        <v>-38.464751709379911</v>
      </c>
      <c r="I27" s="16"/>
      <c r="K27" s="8"/>
      <c r="L27" s="12"/>
      <c r="M27" s="8"/>
      <c r="N27" s="8"/>
    </row>
    <row r="28" spans="1:15" ht="30" customHeight="1" x14ac:dyDescent="0.2">
      <c r="A28" s="147"/>
      <c r="B28" s="148"/>
      <c r="C28" s="88" t="s">
        <v>75</v>
      </c>
      <c r="D28" s="66">
        <v>39577</v>
      </c>
      <c r="E28" s="67">
        <v>5.0226161767912174</v>
      </c>
      <c r="F28" s="66">
        <v>24058.819999999996</v>
      </c>
      <c r="G28" s="67">
        <v>4.9617797898467702</v>
      </c>
      <c r="H28" s="48">
        <v>-39.210096773378488</v>
      </c>
      <c r="K28" s="8"/>
      <c r="L28" s="12"/>
      <c r="M28" s="8"/>
      <c r="N28" s="8"/>
    </row>
    <row r="29" spans="1:15" ht="21.95" customHeight="1" x14ac:dyDescent="0.2">
      <c r="A29" s="147"/>
      <c r="B29" s="148"/>
      <c r="C29" s="88" t="s">
        <v>76</v>
      </c>
      <c r="D29" s="66">
        <v>146880.5</v>
      </c>
      <c r="E29" s="67">
        <v>18.640229814164343</v>
      </c>
      <c r="F29" s="66">
        <v>102090.861</v>
      </c>
      <c r="G29" s="67">
        <v>21.054747108871339</v>
      </c>
      <c r="H29" s="48">
        <v>-30.493931461289961</v>
      </c>
      <c r="K29" s="8"/>
      <c r="L29" s="12"/>
      <c r="M29" s="8"/>
      <c r="N29" s="8"/>
    </row>
    <row r="30" spans="1:15" ht="21.95" customHeight="1" x14ac:dyDescent="0.2">
      <c r="A30" s="147"/>
      <c r="B30" s="148"/>
      <c r="C30" s="88" t="s">
        <v>77</v>
      </c>
      <c r="D30" s="66">
        <v>593808.29999999993</v>
      </c>
      <c r="E30" s="67">
        <v>75.358697564062254</v>
      </c>
      <c r="F30" s="66">
        <v>350778.96399999998</v>
      </c>
      <c r="G30" s="67">
        <v>72.343031548454491</v>
      </c>
      <c r="H30" s="48">
        <v>-40.927237965518501</v>
      </c>
      <c r="K30" s="8"/>
      <c r="L30" s="12"/>
      <c r="M30" s="8"/>
      <c r="N30" s="8"/>
      <c r="O30" s="8"/>
    </row>
    <row r="31" spans="1:15" ht="21.95" customHeight="1" x14ac:dyDescent="0.2">
      <c r="A31" s="147"/>
      <c r="B31" s="148"/>
      <c r="C31" s="88" t="s">
        <v>78</v>
      </c>
      <c r="D31" s="66">
        <v>7710</v>
      </c>
      <c r="E31" s="67">
        <v>0.97845644498219375</v>
      </c>
      <c r="F31" s="66">
        <v>7954.22</v>
      </c>
      <c r="G31" s="67">
        <v>1.640441552827403</v>
      </c>
      <c r="H31" s="48">
        <v>3.1675745784695266</v>
      </c>
      <c r="K31" s="8"/>
      <c r="L31" s="12"/>
      <c r="M31" s="12"/>
      <c r="N31" s="8"/>
      <c r="O31" s="8"/>
    </row>
    <row r="32" spans="1:15" ht="21.95" customHeight="1" x14ac:dyDescent="0.2">
      <c r="A32" s="112" t="s">
        <v>37</v>
      </c>
      <c r="B32" s="113" t="s">
        <v>140</v>
      </c>
      <c r="C32" s="88" t="s">
        <v>74</v>
      </c>
      <c r="D32" s="66">
        <v>273692.20000000007</v>
      </c>
      <c r="E32" s="67">
        <v>99.999999999999986</v>
      </c>
      <c r="F32" s="66">
        <v>222105.2</v>
      </c>
      <c r="G32" s="67">
        <v>99.999999999999986</v>
      </c>
      <c r="H32" s="48">
        <v>-18.848545921294075</v>
      </c>
    </row>
    <row r="33" spans="1:8" ht="34.5" customHeight="1" x14ac:dyDescent="0.2">
      <c r="A33" s="112"/>
      <c r="B33" s="113"/>
      <c r="C33" s="88" t="s">
        <v>75</v>
      </c>
      <c r="D33" s="66">
        <v>199097.90000000002</v>
      </c>
      <c r="E33" s="67">
        <v>72.745186015531303</v>
      </c>
      <c r="F33" s="66">
        <v>173993.69999999998</v>
      </c>
      <c r="G33" s="67">
        <v>78.338418010924542</v>
      </c>
      <c r="H33" s="48">
        <v>-12.608972771686709</v>
      </c>
    </row>
    <row r="34" spans="1:8" ht="21.95" customHeight="1" x14ac:dyDescent="0.2">
      <c r="A34" s="112"/>
      <c r="B34" s="113"/>
      <c r="C34" s="88" t="s">
        <v>76</v>
      </c>
      <c r="D34" s="66">
        <v>10826.7</v>
      </c>
      <c r="E34" s="67">
        <v>3.9557941366250104</v>
      </c>
      <c r="F34" s="66">
        <v>10826.7</v>
      </c>
      <c r="G34" s="67">
        <v>4.8745819548574278</v>
      </c>
      <c r="H34" s="48">
        <v>0</v>
      </c>
    </row>
    <row r="35" spans="1:8" ht="21.95" customHeight="1" x14ac:dyDescent="0.2">
      <c r="A35" s="112"/>
      <c r="B35" s="113"/>
      <c r="C35" s="88" t="s">
        <v>77</v>
      </c>
      <c r="D35" s="66">
        <v>46117.600000000006</v>
      </c>
      <c r="E35" s="67">
        <v>16.850169643124644</v>
      </c>
      <c r="F35" s="66">
        <v>19573.2</v>
      </c>
      <c r="G35" s="67">
        <v>8.8125807049992524</v>
      </c>
      <c r="H35" s="48">
        <v>-57.558068936805043</v>
      </c>
    </row>
    <row r="36" spans="1:8" ht="21.95" customHeight="1" x14ac:dyDescent="0.2">
      <c r="A36" s="112"/>
      <c r="B36" s="113"/>
      <c r="C36" s="88" t="s">
        <v>78</v>
      </c>
      <c r="D36" s="66">
        <v>17650</v>
      </c>
      <c r="E36" s="67">
        <v>6.4488502047190224</v>
      </c>
      <c r="F36" s="66">
        <v>17711.599999999999</v>
      </c>
      <c r="G36" s="67">
        <v>7.9744193292187653</v>
      </c>
      <c r="H36" s="48">
        <v>0.34900849858357219</v>
      </c>
    </row>
    <row r="37" spans="1:8" ht="3" hidden="1" customHeight="1" x14ac:dyDescent="0.2">
      <c r="A37" s="127"/>
      <c r="B37" s="128"/>
      <c r="C37" s="86"/>
      <c r="D37" s="46"/>
      <c r="E37" s="153"/>
      <c r="F37" s="85"/>
      <c r="G37" s="153"/>
      <c r="H37" s="35"/>
    </row>
    <row r="38" spans="1:8" ht="31.5" hidden="1" customHeight="1" x14ac:dyDescent="0.2">
      <c r="A38" s="127"/>
      <c r="B38" s="128"/>
      <c r="C38" s="86"/>
      <c r="D38" s="46"/>
      <c r="E38" s="153"/>
      <c r="F38" s="85"/>
      <c r="G38" s="153"/>
      <c r="H38" s="35"/>
    </row>
    <row r="39" spans="1:8" ht="21.75" hidden="1" customHeight="1" x14ac:dyDescent="0.2">
      <c r="A39" s="127"/>
      <c r="B39" s="128"/>
      <c r="C39" s="86"/>
      <c r="D39" s="46"/>
      <c r="E39" s="153"/>
      <c r="F39" s="85"/>
      <c r="G39" s="153"/>
      <c r="H39" s="49"/>
    </row>
    <row r="40" spans="1:8" ht="21.75" hidden="1" customHeight="1" x14ac:dyDescent="0.2">
      <c r="A40" s="127"/>
      <c r="B40" s="128"/>
      <c r="C40" s="86"/>
      <c r="D40" s="46"/>
      <c r="E40" s="153"/>
      <c r="F40" s="85"/>
      <c r="G40" s="153"/>
      <c r="H40" s="49"/>
    </row>
    <row r="41" spans="1:8" ht="21.75" hidden="1" customHeight="1" x14ac:dyDescent="0.2">
      <c r="A41" s="127"/>
      <c r="B41" s="128"/>
      <c r="C41" s="86"/>
      <c r="D41" s="46"/>
      <c r="E41" s="153"/>
      <c r="F41" s="85"/>
      <c r="G41" s="153"/>
      <c r="H41" s="49"/>
    </row>
    <row r="42" spans="1:8" ht="21.95" customHeight="1" x14ac:dyDescent="0.2">
      <c r="A42" s="112" t="s">
        <v>40</v>
      </c>
      <c r="B42" s="113" t="s">
        <v>130</v>
      </c>
      <c r="C42" s="88" t="s">
        <v>74</v>
      </c>
      <c r="D42" s="97">
        <v>31054</v>
      </c>
      <c r="E42" s="67">
        <v>100</v>
      </c>
      <c r="F42" s="66">
        <v>20798</v>
      </c>
      <c r="G42" s="67">
        <v>100</v>
      </c>
      <c r="H42" s="48">
        <v>-33.026341212082173</v>
      </c>
    </row>
    <row r="43" spans="1:8" ht="39.75" customHeight="1" x14ac:dyDescent="0.2">
      <c r="A43" s="112"/>
      <c r="B43" s="113"/>
      <c r="C43" s="88" t="s">
        <v>75</v>
      </c>
      <c r="D43" s="97">
        <v>25164</v>
      </c>
      <c r="E43" s="67">
        <v>81</v>
      </c>
      <c r="F43" s="66">
        <v>19082.900000000001</v>
      </c>
      <c r="G43" s="67">
        <v>91.5</v>
      </c>
      <c r="H43" s="48">
        <v>-24.165871880464152</v>
      </c>
    </row>
    <row r="44" spans="1:8" ht="21.95" customHeight="1" x14ac:dyDescent="0.2">
      <c r="A44" s="112"/>
      <c r="B44" s="113"/>
      <c r="C44" s="88" t="s">
        <v>76</v>
      </c>
      <c r="D44" s="97">
        <v>0</v>
      </c>
      <c r="E44" s="67">
        <v>0</v>
      </c>
      <c r="F44" s="66">
        <v>0</v>
      </c>
      <c r="G44" s="67">
        <v>0</v>
      </c>
      <c r="H44" s="48" t="s">
        <v>25</v>
      </c>
    </row>
    <row r="45" spans="1:8" ht="21.95" customHeight="1" x14ac:dyDescent="0.2">
      <c r="A45" s="112"/>
      <c r="B45" s="113"/>
      <c r="C45" s="88" t="s">
        <v>77</v>
      </c>
      <c r="D45" s="97">
        <v>0</v>
      </c>
      <c r="E45" s="67">
        <v>0</v>
      </c>
      <c r="F45" s="66">
        <v>0</v>
      </c>
      <c r="G45" s="67">
        <v>0</v>
      </c>
      <c r="H45" s="48" t="s">
        <v>25</v>
      </c>
    </row>
    <row r="46" spans="1:8" ht="32.25" customHeight="1" x14ac:dyDescent="0.2">
      <c r="A46" s="112"/>
      <c r="B46" s="113"/>
      <c r="C46" s="88" t="s">
        <v>78</v>
      </c>
      <c r="D46" s="97">
        <v>5890</v>
      </c>
      <c r="E46" s="67">
        <v>19</v>
      </c>
      <c r="F46" s="66">
        <v>1715.1</v>
      </c>
      <c r="G46" s="67">
        <v>8</v>
      </c>
      <c r="H46" s="48">
        <v>-70.881154499151108</v>
      </c>
    </row>
    <row r="47" spans="1:8" s="17" customFormat="1" ht="21.95" customHeight="1" x14ac:dyDescent="0.2">
      <c r="A47" s="112" t="s">
        <v>42</v>
      </c>
      <c r="B47" s="113" t="s">
        <v>137</v>
      </c>
      <c r="C47" s="88" t="s">
        <v>74</v>
      </c>
      <c r="D47" s="66">
        <v>126</v>
      </c>
      <c r="E47" s="67">
        <v>100</v>
      </c>
      <c r="F47" s="66">
        <v>55.1</v>
      </c>
      <c r="G47" s="67">
        <v>100</v>
      </c>
      <c r="H47" s="48">
        <v>-56.269841269841272</v>
      </c>
    </row>
    <row r="48" spans="1:8" s="17" customFormat="1" ht="32.25" customHeight="1" x14ac:dyDescent="0.2">
      <c r="A48" s="112"/>
      <c r="B48" s="113"/>
      <c r="C48" s="88" t="s">
        <v>75</v>
      </c>
      <c r="D48" s="66">
        <v>126</v>
      </c>
      <c r="E48" s="67">
        <v>100</v>
      </c>
      <c r="F48" s="66">
        <v>55.1</v>
      </c>
      <c r="G48" s="67">
        <v>100</v>
      </c>
      <c r="H48" s="48">
        <v>-56.269841269841272</v>
      </c>
    </row>
    <row r="49" spans="1:8" s="17" customFormat="1" ht="21.95" customHeight="1" x14ac:dyDescent="0.2">
      <c r="A49" s="112"/>
      <c r="B49" s="113"/>
      <c r="C49" s="88" t="s">
        <v>76</v>
      </c>
      <c r="D49" s="66">
        <v>0</v>
      </c>
      <c r="E49" s="67">
        <v>0</v>
      </c>
      <c r="F49" s="66">
        <v>0</v>
      </c>
      <c r="G49" s="67">
        <v>0</v>
      </c>
      <c r="H49" s="48" t="s">
        <v>25</v>
      </c>
    </row>
    <row r="50" spans="1:8" s="17" customFormat="1" ht="21.95" customHeight="1" x14ac:dyDescent="0.2">
      <c r="A50" s="112"/>
      <c r="B50" s="113"/>
      <c r="C50" s="88" t="s">
        <v>77</v>
      </c>
      <c r="D50" s="66">
        <v>0</v>
      </c>
      <c r="E50" s="67">
        <v>0</v>
      </c>
      <c r="F50" s="66">
        <v>0</v>
      </c>
      <c r="G50" s="67">
        <v>0</v>
      </c>
      <c r="H50" s="48" t="s">
        <v>25</v>
      </c>
    </row>
    <row r="51" spans="1:8" s="17" customFormat="1" ht="21.95" customHeight="1" x14ac:dyDescent="0.2">
      <c r="A51" s="112"/>
      <c r="B51" s="113"/>
      <c r="C51" s="88" t="s">
        <v>78</v>
      </c>
      <c r="D51" s="66">
        <v>0</v>
      </c>
      <c r="E51" s="67">
        <v>0</v>
      </c>
      <c r="F51" s="66">
        <v>0</v>
      </c>
      <c r="G51" s="67">
        <v>0</v>
      </c>
      <c r="H51" s="48" t="s">
        <v>25</v>
      </c>
    </row>
    <row r="52" spans="1:8" ht="21.95" customHeight="1" x14ac:dyDescent="0.2">
      <c r="A52" s="112" t="s">
        <v>46</v>
      </c>
      <c r="B52" s="113" t="s">
        <v>115</v>
      </c>
      <c r="C52" s="88" t="s">
        <v>74</v>
      </c>
      <c r="D52" s="66">
        <v>784160.60000000009</v>
      </c>
      <c r="E52" s="67">
        <v>100</v>
      </c>
      <c r="F52" s="66">
        <v>462121.1</v>
      </c>
      <c r="G52" s="67">
        <v>100</v>
      </c>
      <c r="H52" s="98">
        <v>-41.068054171556192</v>
      </c>
    </row>
    <row r="53" spans="1:8" ht="33.75" customHeight="1" x14ac:dyDescent="0.2">
      <c r="A53" s="112"/>
      <c r="B53" s="113"/>
      <c r="C53" s="88" t="s">
        <v>75</v>
      </c>
      <c r="D53" s="66">
        <v>437829.4</v>
      </c>
      <c r="E53" s="67">
        <v>55.834149280134703</v>
      </c>
      <c r="F53" s="66">
        <v>259426.9</v>
      </c>
      <c r="G53" s="67">
        <v>56.138293620438454</v>
      </c>
      <c r="H53" s="98">
        <v>-40.747035260765955</v>
      </c>
    </row>
    <row r="54" spans="1:8" ht="21.95" customHeight="1" x14ac:dyDescent="0.2">
      <c r="A54" s="112"/>
      <c r="B54" s="113"/>
      <c r="C54" s="88" t="s">
        <v>76</v>
      </c>
      <c r="D54" s="66">
        <v>1008</v>
      </c>
      <c r="E54" s="67">
        <v>0.12854509650191553</v>
      </c>
      <c r="F54" s="66">
        <v>1008</v>
      </c>
      <c r="G54" s="67">
        <v>0.21812464308597901</v>
      </c>
      <c r="H54" s="98">
        <v>0</v>
      </c>
    </row>
    <row r="55" spans="1:8" ht="21.95" customHeight="1" x14ac:dyDescent="0.2">
      <c r="A55" s="112"/>
      <c r="B55" s="113"/>
      <c r="C55" s="88" t="s">
        <v>77</v>
      </c>
      <c r="D55" s="66">
        <v>239773.2</v>
      </c>
      <c r="E55" s="67">
        <v>30.577052710886012</v>
      </c>
      <c r="F55" s="66">
        <v>87151.3</v>
      </c>
      <c r="G55" s="67">
        <v>18.858974411685598</v>
      </c>
      <c r="H55" s="98">
        <v>-63.652610049830422</v>
      </c>
    </row>
    <row r="56" spans="1:8" ht="21.95" customHeight="1" x14ac:dyDescent="0.2">
      <c r="A56" s="112"/>
      <c r="B56" s="113"/>
      <c r="C56" s="88" t="s">
        <v>78</v>
      </c>
      <c r="D56" s="66">
        <v>105550</v>
      </c>
      <c r="E56" s="67">
        <v>13.460252912477365</v>
      </c>
      <c r="F56" s="66">
        <v>114534.9</v>
      </c>
      <c r="G56" s="67">
        <v>24.784607324789974</v>
      </c>
      <c r="H56" s="98">
        <v>8.5124585504500203</v>
      </c>
    </row>
    <row r="57" spans="1:8" s="18" customFormat="1" ht="21.95" customHeight="1" x14ac:dyDescent="0.2">
      <c r="A57" s="106">
        <v>10</v>
      </c>
      <c r="B57" s="130" t="s">
        <v>119</v>
      </c>
      <c r="C57" s="90" t="s">
        <v>74</v>
      </c>
      <c r="D57" s="66">
        <v>468176.80000000005</v>
      </c>
      <c r="E57" s="92">
        <v>94.72421529644356</v>
      </c>
      <c r="F57" s="66">
        <v>317205.74449999997</v>
      </c>
      <c r="G57" s="92">
        <v>100</v>
      </c>
      <c r="H57" s="48">
        <v>-32.246590497436017</v>
      </c>
    </row>
    <row r="58" spans="1:8" s="18" customFormat="1" ht="31.5" customHeight="1" x14ac:dyDescent="0.2">
      <c r="A58" s="106"/>
      <c r="B58" s="130"/>
      <c r="C58" s="90" t="s">
        <v>75</v>
      </c>
      <c r="D58" s="66">
        <v>213626.6</v>
      </c>
      <c r="E58" s="92">
        <v>45.629471601326678</v>
      </c>
      <c r="F58" s="66">
        <v>108030.09</v>
      </c>
      <c r="G58" s="92">
        <v>34.056788653144963</v>
      </c>
      <c r="H58" s="48">
        <v>-49.430412692052393</v>
      </c>
    </row>
    <row r="59" spans="1:8" s="18" customFormat="1" ht="21.95" customHeight="1" x14ac:dyDescent="0.2">
      <c r="A59" s="106"/>
      <c r="B59" s="130"/>
      <c r="C59" s="90" t="s">
        <v>76</v>
      </c>
      <c r="D59" s="66">
        <v>0</v>
      </c>
      <c r="E59" s="92">
        <v>0</v>
      </c>
      <c r="F59" s="66">
        <v>0</v>
      </c>
      <c r="G59" s="92">
        <v>0</v>
      </c>
      <c r="H59" s="48" t="s">
        <v>25</v>
      </c>
    </row>
    <row r="60" spans="1:8" s="18" customFormat="1" ht="21.95" customHeight="1" x14ac:dyDescent="0.2">
      <c r="A60" s="106"/>
      <c r="B60" s="130"/>
      <c r="C60" s="90" t="s">
        <v>77</v>
      </c>
      <c r="D60" s="66">
        <v>229850.2</v>
      </c>
      <c r="E60" s="92">
        <v>49.094743695116883</v>
      </c>
      <c r="F60" s="66">
        <v>209175.65449999998</v>
      </c>
      <c r="G60" s="92">
        <v>65.943211346855037</v>
      </c>
      <c r="H60" s="48">
        <v>-8.9947911726855381</v>
      </c>
    </row>
    <row r="61" spans="1:8" s="18" customFormat="1" ht="21.95" customHeight="1" x14ac:dyDescent="0.2">
      <c r="A61" s="106"/>
      <c r="B61" s="130"/>
      <c r="C61" s="90" t="s">
        <v>78</v>
      </c>
      <c r="D61" s="66">
        <v>24700</v>
      </c>
      <c r="E61" s="67">
        <v>0</v>
      </c>
      <c r="F61" s="66">
        <v>0</v>
      </c>
      <c r="G61" s="67">
        <v>0</v>
      </c>
      <c r="H61" s="48" t="s">
        <v>25</v>
      </c>
    </row>
    <row r="62" spans="1:8" s="17" customFormat="1" ht="21.95" hidden="1" customHeight="1" outlineLevel="1" x14ac:dyDescent="0.2">
      <c r="A62" s="106" t="s">
        <v>94</v>
      </c>
      <c r="B62" s="130" t="s">
        <v>120</v>
      </c>
      <c r="C62" s="90" t="s">
        <v>74</v>
      </c>
      <c r="D62" s="72">
        <v>0</v>
      </c>
      <c r="E62" s="154">
        <v>0</v>
      </c>
      <c r="F62" s="72">
        <v>0</v>
      </c>
      <c r="G62" s="154">
        <v>0</v>
      </c>
      <c r="H62" s="48" t="s">
        <v>25</v>
      </c>
    </row>
    <row r="63" spans="1:8" s="17" customFormat="1" ht="21.95" hidden="1" customHeight="1" outlineLevel="1" x14ac:dyDescent="0.2">
      <c r="A63" s="106"/>
      <c r="B63" s="130"/>
      <c r="C63" s="90" t="s">
        <v>75</v>
      </c>
      <c r="D63" s="72">
        <v>0</v>
      </c>
      <c r="E63" s="154">
        <v>0</v>
      </c>
      <c r="F63" s="72">
        <v>0</v>
      </c>
      <c r="G63" s="154">
        <v>0</v>
      </c>
      <c r="H63" s="48" t="s">
        <v>25</v>
      </c>
    </row>
    <row r="64" spans="1:8" s="17" customFormat="1" ht="21.95" hidden="1" customHeight="1" outlineLevel="1" x14ac:dyDescent="0.2">
      <c r="A64" s="106"/>
      <c r="B64" s="130"/>
      <c r="C64" s="90" t="s">
        <v>76</v>
      </c>
      <c r="D64" s="72">
        <v>0</v>
      </c>
      <c r="E64" s="154">
        <v>0</v>
      </c>
      <c r="F64" s="72">
        <v>0</v>
      </c>
      <c r="G64" s="154">
        <v>0</v>
      </c>
      <c r="H64" s="48" t="s">
        <v>25</v>
      </c>
    </row>
    <row r="65" spans="1:8" s="17" customFormat="1" ht="21.95" hidden="1" customHeight="1" outlineLevel="1" x14ac:dyDescent="0.2">
      <c r="A65" s="106"/>
      <c r="B65" s="130"/>
      <c r="C65" s="90" t="s">
        <v>77</v>
      </c>
      <c r="D65" s="72">
        <v>0</v>
      </c>
      <c r="E65" s="154">
        <v>0</v>
      </c>
      <c r="F65" s="72">
        <v>0</v>
      </c>
      <c r="G65" s="154">
        <v>0</v>
      </c>
      <c r="H65" s="48" t="s">
        <v>25</v>
      </c>
    </row>
    <row r="66" spans="1:8" s="17" customFormat="1" ht="21.95" hidden="1" customHeight="1" outlineLevel="1" x14ac:dyDescent="0.2">
      <c r="A66" s="106"/>
      <c r="B66" s="130"/>
      <c r="C66" s="90" t="s">
        <v>78</v>
      </c>
      <c r="D66" s="72">
        <v>0</v>
      </c>
      <c r="E66" s="154">
        <v>0</v>
      </c>
      <c r="F66" s="72">
        <v>0</v>
      </c>
      <c r="G66" s="154">
        <v>0</v>
      </c>
      <c r="H66" s="48" t="s">
        <v>25</v>
      </c>
    </row>
    <row r="67" spans="1:8" s="18" customFormat="1" ht="21.95" hidden="1" customHeight="1" outlineLevel="1" x14ac:dyDescent="0.2">
      <c r="A67" s="124" t="s">
        <v>59</v>
      </c>
      <c r="B67" s="125" t="s">
        <v>79</v>
      </c>
      <c r="C67" s="25" t="s">
        <v>74</v>
      </c>
      <c r="D67" s="72">
        <v>0</v>
      </c>
      <c r="E67" s="150">
        <v>0</v>
      </c>
      <c r="F67" s="46">
        <v>0</v>
      </c>
      <c r="G67" s="150">
        <v>0</v>
      </c>
      <c r="H67" s="35" t="s">
        <v>25</v>
      </c>
    </row>
    <row r="68" spans="1:8" s="18" customFormat="1" ht="21.95" hidden="1" customHeight="1" outlineLevel="1" x14ac:dyDescent="0.2">
      <c r="A68" s="124"/>
      <c r="B68" s="125"/>
      <c r="C68" s="25" t="s">
        <v>75</v>
      </c>
      <c r="D68" s="72">
        <v>0</v>
      </c>
      <c r="E68" s="150">
        <v>0</v>
      </c>
      <c r="F68" s="46">
        <v>0</v>
      </c>
      <c r="G68" s="150">
        <v>0</v>
      </c>
      <c r="H68" s="35" t="s">
        <v>25</v>
      </c>
    </row>
    <row r="69" spans="1:8" s="18" customFormat="1" ht="21.95" hidden="1" customHeight="1" outlineLevel="1" x14ac:dyDescent="0.2">
      <c r="A69" s="124"/>
      <c r="B69" s="125"/>
      <c r="C69" s="25" t="s">
        <v>76</v>
      </c>
      <c r="D69" s="72">
        <v>0</v>
      </c>
      <c r="E69" s="150">
        <v>0</v>
      </c>
      <c r="F69" s="46">
        <v>0</v>
      </c>
      <c r="G69" s="150">
        <v>0</v>
      </c>
      <c r="H69" s="35" t="s">
        <v>25</v>
      </c>
    </row>
    <row r="70" spans="1:8" s="18" customFormat="1" ht="21.95" hidden="1" customHeight="1" outlineLevel="1" x14ac:dyDescent="0.2">
      <c r="A70" s="124"/>
      <c r="B70" s="125"/>
      <c r="C70" s="25" t="s">
        <v>77</v>
      </c>
      <c r="D70" s="72">
        <v>0</v>
      </c>
      <c r="E70" s="150">
        <v>0</v>
      </c>
      <c r="F70" s="46">
        <v>0</v>
      </c>
      <c r="G70" s="150">
        <v>0</v>
      </c>
      <c r="H70" s="35" t="s">
        <v>25</v>
      </c>
    </row>
    <row r="71" spans="1:8" s="18" customFormat="1" ht="21.95" hidden="1" customHeight="1" outlineLevel="1" x14ac:dyDescent="0.2">
      <c r="A71" s="124"/>
      <c r="B71" s="125"/>
      <c r="C71" s="25" t="s">
        <v>78</v>
      </c>
      <c r="D71" s="72">
        <v>0</v>
      </c>
      <c r="E71" s="150">
        <v>0</v>
      </c>
      <c r="F71" s="46">
        <v>0</v>
      </c>
      <c r="G71" s="150">
        <v>0</v>
      </c>
      <c r="H71" s="35" t="s">
        <v>25</v>
      </c>
    </row>
    <row r="72" spans="1:8" ht="21.95" customHeight="1" collapsed="1" x14ac:dyDescent="0.2">
      <c r="A72" s="126" t="s">
        <v>60</v>
      </c>
      <c r="B72" s="120" t="s">
        <v>123</v>
      </c>
      <c r="C72" s="99" t="s">
        <v>80</v>
      </c>
      <c r="D72" s="66">
        <v>15067.6</v>
      </c>
      <c r="E72" s="67">
        <v>100</v>
      </c>
      <c r="F72" s="66">
        <v>7957.38</v>
      </c>
      <c r="G72" s="67">
        <v>100</v>
      </c>
      <c r="H72" s="48">
        <v>-47.188802463564208</v>
      </c>
    </row>
    <row r="73" spans="1:8" ht="30" customHeight="1" x14ac:dyDescent="0.2">
      <c r="A73" s="126"/>
      <c r="B73" s="113"/>
      <c r="C73" s="99" t="s">
        <v>75</v>
      </c>
      <c r="D73" s="66">
        <v>15067.6</v>
      </c>
      <c r="E73" s="67">
        <v>100</v>
      </c>
      <c r="F73" s="66">
        <v>7957.38</v>
      </c>
      <c r="G73" s="67">
        <v>100</v>
      </c>
      <c r="H73" s="48">
        <v>-47.188802463564208</v>
      </c>
    </row>
    <row r="74" spans="1:8" ht="21.95" customHeight="1" x14ac:dyDescent="0.2">
      <c r="A74" s="126"/>
      <c r="B74" s="113"/>
      <c r="C74" s="99" t="s">
        <v>76</v>
      </c>
      <c r="D74" s="66">
        <v>0</v>
      </c>
      <c r="E74" s="67">
        <v>0</v>
      </c>
      <c r="F74" s="66">
        <v>0</v>
      </c>
      <c r="G74" s="67">
        <v>0</v>
      </c>
      <c r="H74" s="48" t="s">
        <v>25</v>
      </c>
    </row>
    <row r="75" spans="1:8" ht="21.95" customHeight="1" x14ac:dyDescent="0.2">
      <c r="A75" s="126"/>
      <c r="B75" s="113"/>
      <c r="C75" s="99" t="s">
        <v>77</v>
      </c>
      <c r="D75" s="66">
        <v>0</v>
      </c>
      <c r="E75" s="67">
        <v>0</v>
      </c>
      <c r="F75" s="66">
        <v>0</v>
      </c>
      <c r="G75" s="67">
        <v>0</v>
      </c>
      <c r="H75" s="48" t="s">
        <v>25</v>
      </c>
    </row>
    <row r="76" spans="1:8" ht="21.95" customHeight="1" x14ac:dyDescent="0.2">
      <c r="A76" s="126"/>
      <c r="B76" s="113"/>
      <c r="C76" s="99" t="s">
        <v>78</v>
      </c>
      <c r="D76" s="66">
        <v>0</v>
      </c>
      <c r="E76" s="67">
        <v>0</v>
      </c>
      <c r="F76" s="66">
        <v>0</v>
      </c>
      <c r="G76" s="67">
        <v>0</v>
      </c>
      <c r="H76" s="48" t="s">
        <v>25</v>
      </c>
    </row>
    <row r="77" spans="1:8" ht="21.95" hidden="1" customHeight="1" x14ac:dyDescent="0.2">
      <c r="A77" s="129" t="s">
        <v>61</v>
      </c>
      <c r="B77" s="128" t="s">
        <v>81</v>
      </c>
      <c r="C77" s="86" t="s">
        <v>80</v>
      </c>
      <c r="D77" s="46">
        <v>0</v>
      </c>
      <c r="E77" s="153">
        <v>0</v>
      </c>
      <c r="F77" s="85">
        <v>0</v>
      </c>
      <c r="G77" s="153">
        <v>0</v>
      </c>
      <c r="H77" s="35">
        <v>0</v>
      </c>
    </row>
    <row r="78" spans="1:8" ht="21.95" hidden="1" customHeight="1" x14ac:dyDescent="0.2">
      <c r="A78" s="129"/>
      <c r="B78" s="128"/>
      <c r="C78" s="87" t="s">
        <v>75</v>
      </c>
      <c r="D78" s="46">
        <v>0</v>
      </c>
      <c r="E78" s="153">
        <v>0</v>
      </c>
      <c r="F78" s="85">
        <v>0</v>
      </c>
      <c r="G78" s="153">
        <v>0</v>
      </c>
      <c r="H78" s="35">
        <v>0</v>
      </c>
    </row>
    <row r="79" spans="1:8" ht="21.95" hidden="1" customHeight="1" x14ac:dyDescent="0.2">
      <c r="A79" s="129"/>
      <c r="B79" s="128"/>
      <c r="C79" s="87" t="s">
        <v>76</v>
      </c>
      <c r="D79" s="46">
        <v>0</v>
      </c>
      <c r="E79" s="153"/>
      <c r="F79" s="85"/>
      <c r="G79" s="153"/>
      <c r="H79" s="49"/>
    </row>
    <row r="80" spans="1:8" ht="21.95" hidden="1" customHeight="1" x14ac:dyDescent="0.2">
      <c r="A80" s="129"/>
      <c r="B80" s="128"/>
      <c r="C80" s="87" t="s">
        <v>77</v>
      </c>
      <c r="D80" s="46"/>
      <c r="E80" s="153"/>
      <c r="F80" s="85"/>
      <c r="G80" s="153"/>
      <c r="H80" s="49"/>
    </row>
    <row r="81" spans="1:8" ht="21.95" hidden="1" customHeight="1" x14ac:dyDescent="0.2">
      <c r="A81" s="129"/>
      <c r="B81" s="128"/>
      <c r="C81" s="87" t="s">
        <v>78</v>
      </c>
      <c r="D81" s="46"/>
      <c r="E81" s="153"/>
      <c r="F81" s="85"/>
      <c r="G81" s="153"/>
      <c r="H81" s="49"/>
    </row>
    <row r="82" spans="1:8" ht="21.95" customHeight="1" x14ac:dyDescent="0.2">
      <c r="A82" s="112" t="s">
        <v>62</v>
      </c>
      <c r="B82" s="113" t="s">
        <v>142</v>
      </c>
      <c r="C82" s="88" t="s">
        <v>74</v>
      </c>
      <c r="D82" s="66">
        <v>275929.8</v>
      </c>
      <c r="E82" s="67">
        <v>100.00000000000001</v>
      </c>
      <c r="F82" s="66">
        <v>137573.20000000001</v>
      </c>
      <c r="G82" s="67">
        <v>100.00000000000001</v>
      </c>
      <c r="H82" s="100">
        <v>-50.141956396155827</v>
      </c>
    </row>
    <row r="83" spans="1:8" ht="35.25" customHeight="1" x14ac:dyDescent="0.2">
      <c r="A83" s="112"/>
      <c r="B83" s="113"/>
      <c r="C83" s="88" t="s">
        <v>75</v>
      </c>
      <c r="D83" s="66">
        <v>201821.3</v>
      </c>
      <c r="E83" s="67">
        <v>73.142262995877942</v>
      </c>
      <c r="F83" s="66">
        <v>123575.1</v>
      </c>
      <c r="G83" s="67">
        <v>89.824980446773068</v>
      </c>
      <c r="H83" s="100">
        <v>-38.770040625047997</v>
      </c>
    </row>
    <row r="84" spans="1:8" ht="21.95" customHeight="1" x14ac:dyDescent="0.2">
      <c r="A84" s="112"/>
      <c r="B84" s="113"/>
      <c r="C84" s="88" t="s">
        <v>76</v>
      </c>
      <c r="D84" s="66">
        <v>13173</v>
      </c>
      <c r="E84" s="67">
        <v>4.7740403537421479</v>
      </c>
      <c r="F84" s="66">
        <v>6779.7000000000007</v>
      </c>
      <c r="G84" s="67">
        <v>4.9280673852174699</v>
      </c>
      <c r="H84" s="100">
        <v>-48.53336369847414</v>
      </c>
    </row>
    <row r="85" spans="1:8" ht="21.95" customHeight="1" x14ac:dyDescent="0.2">
      <c r="A85" s="112"/>
      <c r="B85" s="113"/>
      <c r="C85" s="88" t="s">
        <v>77</v>
      </c>
      <c r="D85" s="66">
        <v>60935.5</v>
      </c>
      <c r="E85" s="67">
        <v>22.083696650379917</v>
      </c>
      <c r="F85" s="66">
        <v>7218.4</v>
      </c>
      <c r="G85" s="67">
        <v>5.2469521680094662</v>
      </c>
      <c r="H85" s="100">
        <v>-88.154031722066776</v>
      </c>
    </row>
    <row r="86" spans="1:8" ht="21.95" customHeight="1" x14ac:dyDescent="0.2">
      <c r="A86" s="112"/>
      <c r="B86" s="113"/>
      <c r="C86" s="88" t="s">
        <v>78</v>
      </c>
      <c r="D86" s="66">
        <v>0</v>
      </c>
      <c r="E86" s="67">
        <v>0</v>
      </c>
      <c r="F86" s="66">
        <v>0</v>
      </c>
      <c r="G86" s="67">
        <v>0</v>
      </c>
      <c r="H86" s="100" t="s">
        <v>25</v>
      </c>
    </row>
    <row r="87" spans="1:8" ht="21.95" hidden="1" customHeight="1" x14ac:dyDescent="0.2">
      <c r="A87" s="117" t="s">
        <v>106</v>
      </c>
      <c r="B87" s="114" t="s">
        <v>107</v>
      </c>
      <c r="C87" s="86" t="s">
        <v>74</v>
      </c>
      <c r="D87" s="46">
        <v>1476</v>
      </c>
      <c r="E87" s="150">
        <v>100</v>
      </c>
      <c r="F87" s="46">
        <v>0</v>
      </c>
      <c r="G87" s="150">
        <v>0</v>
      </c>
      <c r="H87" s="35">
        <v>-100</v>
      </c>
    </row>
    <row r="88" spans="1:8" ht="21.95" hidden="1" customHeight="1" x14ac:dyDescent="0.2">
      <c r="A88" s="118"/>
      <c r="B88" s="115"/>
      <c r="C88" s="86" t="s">
        <v>75</v>
      </c>
      <c r="D88" s="46">
        <v>148</v>
      </c>
      <c r="E88" s="150">
        <v>10.027100271002711</v>
      </c>
      <c r="F88" s="46">
        <v>0</v>
      </c>
      <c r="G88" s="150">
        <v>0</v>
      </c>
      <c r="H88" s="35">
        <v>-100</v>
      </c>
    </row>
    <row r="89" spans="1:8" ht="21.95" hidden="1" customHeight="1" x14ac:dyDescent="0.2">
      <c r="A89" s="118"/>
      <c r="B89" s="115"/>
      <c r="C89" s="86" t="s">
        <v>76</v>
      </c>
      <c r="D89" s="46"/>
      <c r="E89" s="150">
        <v>0</v>
      </c>
      <c r="F89" s="46"/>
      <c r="G89" s="150">
        <v>0</v>
      </c>
      <c r="H89" s="35">
        <v>0</v>
      </c>
    </row>
    <row r="90" spans="1:8" ht="21.95" hidden="1" customHeight="1" x14ac:dyDescent="0.2">
      <c r="A90" s="118"/>
      <c r="B90" s="115"/>
      <c r="C90" s="86" t="s">
        <v>77</v>
      </c>
      <c r="D90" s="46">
        <v>1328</v>
      </c>
      <c r="E90" s="150">
        <v>89.972899728997291</v>
      </c>
      <c r="F90" s="46">
        <v>0</v>
      </c>
      <c r="G90" s="150">
        <v>0</v>
      </c>
      <c r="H90" s="35">
        <v>-100</v>
      </c>
    </row>
    <row r="91" spans="1:8" ht="21.95" hidden="1" customHeight="1" x14ac:dyDescent="0.2">
      <c r="A91" s="119"/>
      <c r="B91" s="116"/>
      <c r="C91" s="86" t="s">
        <v>78</v>
      </c>
      <c r="D91" s="46"/>
      <c r="E91" s="150"/>
      <c r="F91" s="46"/>
      <c r="G91" s="150">
        <v>0</v>
      </c>
      <c r="H91" s="35">
        <v>0</v>
      </c>
    </row>
    <row r="92" spans="1:8" s="18" customFormat="1" ht="21.95" customHeight="1" x14ac:dyDescent="0.2">
      <c r="A92" s="134" t="s">
        <v>67</v>
      </c>
      <c r="B92" s="137" t="s">
        <v>113</v>
      </c>
      <c r="C92" s="101" t="s">
        <v>74</v>
      </c>
      <c r="D92" s="66">
        <v>247022.9</v>
      </c>
      <c r="E92" s="151">
        <v>100</v>
      </c>
      <c r="F92" s="97">
        <v>162725.29999999999</v>
      </c>
      <c r="G92" s="151">
        <v>100</v>
      </c>
      <c r="H92" s="100">
        <v>-34.125419141302288</v>
      </c>
    </row>
    <row r="93" spans="1:8" s="18" customFormat="1" ht="32.25" customHeight="1" x14ac:dyDescent="0.2">
      <c r="A93" s="135"/>
      <c r="B93" s="138"/>
      <c r="C93" s="101" t="s">
        <v>75</v>
      </c>
      <c r="D93" s="66">
        <v>134909.5</v>
      </c>
      <c r="E93" s="151">
        <v>54.614167350476414</v>
      </c>
      <c r="F93" s="97">
        <v>91871.9</v>
      </c>
      <c r="G93" s="151">
        <v>56.458276617096416</v>
      </c>
      <c r="H93" s="100">
        <v>-31.901089248718591</v>
      </c>
    </row>
    <row r="94" spans="1:8" s="18" customFormat="1" ht="21.75" customHeight="1" x14ac:dyDescent="0.2">
      <c r="A94" s="135"/>
      <c r="B94" s="138"/>
      <c r="C94" s="101" t="s">
        <v>76</v>
      </c>
      <c r="D94" s="66">
        <v>82988.800000000003</v>
      </c>
      <c r="E94" s="151">
        <v>33.595589720629143</v>
      </c>
      <c r="F94" s="97">
        <v>56632</v>
      </c>
      <c r="G94" s="151">
        <v>34.802209613379112</v>
      </c>
      <c r="H94" s="100">
        <v>-31.759466337626279</v>
      </c>
    </row>
    <row r="95" spans="1:8" s="18" customFormat="1" ht="21.95" customHeight="1" x14ac:dyDescent="0.2">
      <c r="A95" s="135"/>
      <c r="B95" s="138"/>
      <c r="C95" s="101" t="s">
        <v>77</v>
      </c>
      <c r="D95" s="66">
        <v>29124.6</v>
      </c>
      <c r="E95" s="151">
        <v>11.790242928894447</v>
      </c>
      <c r="F95" s="97">
        <v>14221.4</v>
      </c>
      <c r="G95" s="151">
        <v>8.7395137695244696</v>
      </c>
      <c r="H95" s="100">
        <v>-51.170488178378413</v>
      </c>
    </row>
    <row r="96" spans="1:8" s="18" customFormat="1" ht="16.5" customHeight="1" x14ac:dyDescent="0.2">
      <c r="A96" s="136"/>
      <c r="B96" s="139"/>
      <c r="C96" s="101" t="s">
        <v>78</v>
      </c>
      <c r="D96" s="66">
        <v>0</v>
      </c>
      <c r="E96" s="151">
        <v>0</v>
      </c>
      <c r="F96" s="97">
        <v>0</v>
      </c>
      <c r="G96" s="151">
        <v>0</v>
      </c>
      <c r="H96" s="100" t="s">
        <v>25</v>
      </c>
    </row>
    <row r="97" spans="1:8" s="18" customFormat="1" ht="21.95" customHeight="1" x14ac:dyDescent="0.2">
      <c r="A97" s="117" t="s">
        <v>95</v>
      </c>
      <c r="B97" s="120" t="s">
        <v>116</v>
      </c>
      <c r="C97" s="88" t="s">
        <v>74</v>
      </c>
      <c r="D97" s="66">
        <v>4762</v>
      </c>
      <c r="E97" s="151">
        <v>100</v>
      </c>
      <c r="F97" s="97">
        <v>2471</v>
      </c>
      <c r="G97" s="151">
        <v>100</v>
      </c>
      <c r="H97" s="98">
        <v>-48.110037799244012</v>
      </c>
    </row>
    <row r="98" spans="1:8" s="18" customFormat="1" ht="30.75" customHeight="1" x14ac:dyDescent="0.2">
      <c r="A98" s="118"/>
      <c r="B98" s="120"/>
      <c r="C98" s="88" t="s">
        <v>75</v>
      </c>
      <c r="D98" s="66">
        <v>4762</v>
      </c>
      <c r="E98" s="151">
        <v>100</v>
      </c>
      <c r="F98" s="97">
        <v>2471</v>
      </c>
      <c r="G98" s="151">
        <v>100</v>
      </c>
      <c r="H98" s="98">
        <v>-48.110037799244012</v>
      </c>
    </row>
    <row r="99" spans="1:8" s="18" customFormat="1" ht="21.95" customHeight="1" x14ac:dyDescent="0.2">
      <c r="A99" s="118"/>
      <c r="B99" s="120"/>
      <c r="C99" s="88" t="s">
        <v>76</v>
      </c>
      <c r="D99" s="66">
        <v>0</v>
      </c>
      <c r="E99" s="151">
        <v>0</v>
      </c>
      <c r="F99" s="97">
        <v>0</v>
      </c>
      <c r="G99" s="151">
        <v>0</v>
      </c>
      <c r="H99" s="98" t="s">
        <v>25</v>
      </c>
    </row>
    <row r="100" spans="1:8" s="18" customFormat="1" ht="21.95" customHeight="1" x14ac:dyDescent="0.2">
      <c r="A100" s="118"/>
      <c r="B100" s="120"/>
      <c r="C100" s="88" t="s">
        <v>77</v>
      </c>
      <c r="D100" s="66">
        <v>0</v>
      </c>
      <c r="E100" s="151">
        <v>0</v>
      </c>
      <c r="F100" s="97">
        <v>0</v>
      </c>
      <c r="G100" s="151">
        <v>0</v>
      </c>
      <c r="H100" s="98" t="s">
        <v>25</v>
      </c>
    </row>
    <row r="101" spans="1:8" s="18" customFormat="1" ht="21.95" customHeight="1" x14ac:dyDescent="0.2">
      <c r="A101" s="119"/>
      <c r="B101" s="120"/>
      <c r="C101" s="88" t="s">
        <v>78</v>
      </c>
      <c r="D101" s="66">
        <v>0</v>
      </c>
      <c r="E101" s="151">
        <v>0</v>
      </c>
      <c r="F101" s="97">
        <v>0</v>
      </c>
      <c r="G101" s="151">
        <v>0</v>
      </c>
      <c r="H101" s="98" t="s">
        <v>25</v>
      </c>
    </row>
    <row r="102" spans="1:8" s="18" customFormat="1" ht="21.95" customHeight="1" x14ac:dyDescent="0.2">
      <c r="A102" s="117" t="s">
        <v>145</v>
      </c>
      <c r="B102" s="121" t="s">
        <v>146</v>
      </c>
      <c r="C102" s="88" t="s">
        <v>74</v>
      </c>
      <c r="D102" s="96">
        <v>100</v>
      </c>
      <c r="E102" s="67">
        <v>100</v>
      </c>
      <c r="F102" s="96">
        <v>75</v>
      </c>
      <c r="G102" s="67">
        <v>100</v>
      </c>
      <c r="H102" s="48">
        <v>-25</v>
      </c>
    </row>
    <row r="103" spans="1:8" s="18" customFormat="1" ht="32.25" customHeight="1" x14ac:dyDescent="0.2">
      <c r="A103" s="118"/>
      <c r="B103" s="122"/>
      <c r="C103" s="88" t="s">
        <v>75</v>
      </c>
      <c r="D103" s="96">
        <v>100</v>
      </c>
      <c r="E103" s="67">
        <v>100</v>
      </c>
      <c r="F103" s="96">
        <v>75</v>
      </c>
      <c r="G103" s="67">
        <v>100</v>
      </c>
      <c r="H103" s="48">
        <v>-25</v>
      </c>
    </row>
    <row r="104" spans="1:8" s="18" customFormat="1" ht="21.95" customHeight="1" x14ac:dyDescent="0.2">
      <c r="A104" s="118"/>
      <c r="B104" s="122"/>
      <c r="C104" s="88" t="s">
        <v>76</v>
      </c>
      <c r="D104" s="96">
        <v>0</v>
      </c>
      <c r="E104" s="67">
        <v>0</v>
      </c>
      <c r="F104" s="96">
        <v>0</v>
      </c>
      <c r="G104" s="67">
        <v>0</v>
      </c>
      <c r="H104" s="48" t="s">
        <v>25</v>
      </c>
    </row>
    <row r="105" spans="1:8" s="18" customFormat="1" ht="21.95" customHeight="1" x14ac:dyDescent="0.2">
      <c r="A105" s="118"/>
      <c r="B105" s="122"/>
      <c r="C105" s="88" t="s">
        <v>77</v>
      </c>
      <c r="D105" s="96">
        <v>0</v>
      </c>
      <c r="E105" s="67">
        <v>0</v>
      </c>
      <c r="F105" s="96">
        <v>0</v>
      </c>
      <c r="G105" s="67">
        <v>0</v>
      </c>
      <c r="H105" s="48" t="s">
        <v>25</v>
      </c>
    </row>
    <row r="106" spans="1:8" s="18" customFormat="1" ht="21.95" customHeight="1" x14ac:dyDescent="0.2">
      <c r="A106" s="119"/>
      <c r="B106" s="123"/>
      <c r="C106" s="88" t="s">
        <v>78</v>
      </c>
      <c r="D106" s="96">
        <v>0</v>
      </c>
      <c r="E106" s="67">
        <v>0</v>
      </c>
      <c r="F106" s="96">
        <v>0</v>
      </c>
      <c r="G106" s="67">
        <v>0</v>
      </c>
      <c r="H106" s="48" t="s">
        <v>25</v>
      </c>
    </row>
    <row r="107" spans="1:8" s="23" customFormat="1" ht="21.95" customHeight="1" x14ac:dyDescent="0.2">
      <c r="A107" s="131"/>
      <c r="B107" s="113" t="s">
        <v>96</v>
      </c>
      <c r="C107" s="88" t="s">
        <v>74</v>
      </c>
      <c r="D107" s="66">
        <f>SUM(D108:D111)</f>
        <v>7043425</v>
      </c>
      <c r="E107" s="67">
        <f>SUM(E108:E111)</f>
        <v>100.00000000000001</v>
      </c>
      <c r="F107" s="66">
        <f>SUM(F108:F111)</f>
        <v>4755805.0994999995</v>
      </c>
      <c r="G107" s="67">
        <f>SUM(G108:G111)</f>
        <v>100</v>
      </c>
      <c r="H107" s="48">
        <f>F107/D107*100-100</f>
        <v>-32.47879973876347</v>
      </c>
    </row>
    <row r="108" spans="1:8" s="23" customFormat="1" ht="32.25" customHeight="1" x14ac:dyDescent="0.2">
      <c r="A108" s="132"/>
      <c r="B108" s="113"/>
      <c r="C108" s="88" t="s">
        <v>75</v>
      </c>
      <c r="D108" s="66">
        <f>D8+D18+D13+D23+D33+D48+D53+D58+D73+D83+D43+D28+D93+D98+D103</f>
        <v>2862049.1999999997</v>
      </c>
      <c r="E108" s="67">
        <f>D108/D107*100</f>
        <v>40.634339117687766</v>
      </c>
      <c r="F108" s="66">
        <f>F8+F18+F13+F23+F33+F48++F53+F58+F73+F83+F43+F28+F93+F98+F103</f>
        <v>2033606.18</v>
      </c>
      <c r="G108" s="67">
        <f>F108/F107*100</f>
        <v>42.760502952776655</v>
      </c>
      <c r="H108" s="48">
        <f t="shared" ref="H108:H111" si="0">F108/D108*100-100</f>
        <v>-28.945799394364002</v>
      </c>
    </row>
    <row r="109" spans="1:8" s="23" customFormat="1" ht="21.95" customHeight="1" x14ac:dyDescent="0.2">
      <c r="A109" s="132"/>
      <c r="B109" s="113"/>
      <c r="C109" s="88" t="s">
        <v>76</v>
      </c>
      <c r="D109" s="66">
        <f>D9+D19+D14+D24+D34+D49++D54+D59+D74+D84+D44+D29+D94+D99+D104</f>
        <v>385061.8</v>
      </c>
      <c r="E109" s="67">
        <f>D109/D107*100</f>
        <v>5.4669681298515984</v>
      </c>
      <c r="F109" s="66">
        <f>F9+F19+F14+F24+F34+F49++F54+F59+F74+F84+F44+F29+F94+F99+F104</f>
        <v>278376.06099999999</v>
      </c>
      <c r="G109" s="67">
        <f>F109/F107*100</f>
        <v>5.8533950651019522</v>
      </c>
      <c r="H109" s="48">
        <f t="shared" si="0"/>
        <v>-27.706134184175113</v>
      </c>
    </row>
    <row r="110" spans="1:8" s="23" customFormat="1" ht="21.95" customHeight="1" x14ac:dyDescent="0.2">
      <c r="A110" s="132"/>
      <c r="B110" s="113"/>
      <c r="C110" s="88" t="s">
        <v>77</v>
      </c>
      <c r="D110" s="66">
        <f>D10+D20+D15+D25+D35+D50++D55+D60+D75+D85+D45+D30+D95+D100+D105</f>
        <v>3467605.0000000009</v>
      </c>
      <c r="E110" s="67">
        <f>D110/D107*100</f>
        <v>49.231801289855447</v>
      </c>
      <c r="F110" s="66">
        <f>F10+F20+F15+F25+F35+F50++F55+F60+F75+F85+F45+F30+F95+F100+F105</f>
        <v>2191169.9384999997</v>
      </c>
      <c r="G110" s="67">
        <f>F110/F107*100</f>
        <v>46.073585705401761</v>
      </c>
      <c r="H110" s="48">
        <f t="shared" si="0"/>
        <v>-36.810278607280843</v>
      </c>
    </row>
    <row r="111" spans="1:8" s="23" customFormat="1" ht="21.95" customHeight="1" x14ac:dyDescent="0.2">
      <c r="A111" s="133"/>
      <c r="B111" s="113"/>
      <c r="C111" s="88" t="s">
        <v>78</v>
      </c>
      <c r="D111" s="66">
        <f>D11+D21+D16+D26+D36+D51++D56+D61+D76+D86+D46+D31+D96+D101+D106</f>
        <v>328709</v>
      </c>
      <c r="E111" s="67">
        <f>D111/D107*100</f>
        <v>4.6668914626051956</v>
      </c>
      <c r="F111" s="66">
        <f>F11+F21+F16+F26+F36+F51++F56+F61+F76+F86+F46+F31+F96+F101+F106</f>
        <v>252652.92</v>
      </c>
      <c r="G111" s="67">
        <f>F111/F107*100</f>
        <v>5.312516276719637</v>
      </c>
      <c r="H111" s="48">
        <f t="shared" si="0"/>
        <v>-23.137814906193626</v>
      </c>
    </row>
    <row r="112" spans="1:8" x14ac:dyDescent="0.2">
      <c r="A112" s="102"/>
      <c r="B112" s="103"/>
      <c r="C112" s="103"/>
      <c r="D112" s="104"/>
      <c r="E112" s="155"/>
      <c r="F112" s="104"/>
      <c r="G112" s="155"/>
      <c r="H112" s="105"/>
    </row>
    <row r="113" spans="1:8" x14ac:dyDescent="0.2">
      <c r="A113" s="102"/>
      <c r="B113" s="103"/>
      <c r="C113" s="103"/>
      <c r="D113" s="104"/>
      <c r="E113" s="155"/>
      <c r="F113" s="104"/>
      <c r="G113" s="155"/>
      <c r="H113" s="105"/>
    </row>
    <row r="114" spans="1:8" x14ac:dyDescent="0.2">
      <c r="A114" s="102"/>
      <c r="B114" s="103"/>
      <c r="C114" s="103"/>
      <c r="D114" s="104"/>
      <c r="E114" s="155"/>
      <c r="F114" s="104"/>
      <c r="G114" s="155"/>
      <c r="H114" s="105"/>
    </row>
    <row r="115" spans="1:8" x14ac:dyDescent="0.2">
      <c r="A115" s="102"/>
      <c r="B115" s="103"/>
      <c r="C115" s="103"/>
      <c r="D115" s="104"/>
      <c r="E115" s="155"/>
      <c r="F115" s="104"/>
      <c r="G115" s="155"/>
      <c r="H115" s="105"/>
    </row>
    <row r="116" spans="1:8" x14ac:dyDescent="0.2">
      <c r="A116" s="102"/>
      <c r="B116" s="103"/>
      <c r="C116" s="103"/>
      <c r="D116" s="104"/>
      <c r="E116" s="155"/>
      <c r="F116" s="104"/>
      <c r="G116" s="155"/>
      <c r="H116" s="105"/>
    </row>
    <row r="117" spans="1:8" x14ac:dyDescent="0.2">
      <c r="A117" s="102"/>
      <c r="B117" s="103"/>
      <c r="C117" s="103"/>
      <c r="D117" s="104"/>
      <c r="E117" s="155"/>
      <c r="F117" s="104"/>
      <c r="G117" s="155"/>
      <c r="H117" s="105"/>
    </row>
    <row r="118" spans="1:8" x14ac:dyDescent="0.2">
      <c r="A118" s="102"/>
      <c r="B118" s="103"/>
      <c r="C118" s="103"/>
      <c r="D118" s="104"/>
      <c r="E118" s="155"/>
      <c r="F118" s="104"/>
      <c r="G118" s="155"/>
      <c r="H118" s="105"/>
    </row>
    <row r="119" spans="1:8" x14ac:dyDescent="0.2">
      <c r="A119" s="102"/>
      <c r="B119" s="103"/>
      <c r="C119" s="103"/>
      <c r="D119" s="104"/>
      <c r="E119" s="155"/>
      <c r="F119" s="104"/>
      <c r="G119" s="155"/>
      <c r="H119" s="105"/>
    </row>
    <row r="120" spans="1:8" x14ac:dyDescent="0.2">
      <c r="A120" s="102"/>
      <c r="B120" s="103"/>
      <c r="C120" s="103"/>
      <c r="D120" s="104"/>
      <c r="E120" s="155"/>
      <c r="F120" s="104"/>
      <c r="G120" s="155"/>
      <c r="H120" s="105"/>
    </row>
    <row r="121" spans="1:8" x14ac:dyDescent="0.2">
      <c r="A121" s="102"/>
      <c r="B121" s="103"/>
      <c r="C121" s="103"/>
      <c r="D121" s="104"/>
      <c r="E121" s="155"/>
      <c r="F121" s="104"/>
      <c r="G121" s="155"/>
      <c r="H121" s="105"/>
    </row>
    <row r="122" spans="1:8" x14ac:dyDescent="0.2">
      <c r="A122" s="102"/>
      <c r="B122" s="103"/>
      <c r="C122" s="103"/>
      <c r="D122" s="104"/>
      <c r="E122" s="155"/>
      <c r="F122" s="104"/>
      <c r="G122" s="155"/>
      <c r="H122" s="105"/>
    </row>
    <row r="123" spans="1:8" x14ac:dyDescent="0.2">
      <c r="A123" s="102"/>
      <c r="B123" s="103"/>
      <c r="C123" s="103"/>
      <c r="D123" s="104"/>
      <c r="E123" s="155"/>
      <c r="F123" s="104"/>
      <c r="G123" s="155"/>
      <c r="H123" s="105"/>
    </row>
    <row r="124" spans="1:8" x14ac:dyDescent="0.2">
      <c r="A124" s="102"/>
      <c r="B124" s="103"/>
      <c r="C124" s="103"/>
      <c r="D124" s="104"/>
      <c r="E124" s="155"/>
      <c r="F124" s="104"/>
      <c r="G124" s="155"/>
      <c r="H124" s="105"/>
    </row>
    <row r="125" spans="1:8" x14ac:dyDescent="0.2">
      <c r="A125" s="102"/>
      <c r="B125" s="103"/>
      <c r="C125" s="103"/>
      <c r="D125" s="104"/>
      <c r="E125" s="155"/>
      <c r="F125" s="104"/>
      <c r="G125" s="155"/>
      <c r="H125" s="105"/>
    </row>
    <row r="126" spans="1:8" x14ac:dyDescent="0.2">
      <c r="A126" s="102"/>
      <c r="B126" s="103"/>
      <c r="C126" s="103"/>
      <c r="D126" s="104"/>
      <c r="E126" s="155"/>
      <c r="F126" s="104"/>
      <c r="G126" s="155"/>
      <c r="H126" s="105"/>
    </row>
    <row r="127" spans="1:8" x14ac:dyDescent="0.2">
      <c r="A127" s="102"/>
      <c r="B127" s="103"/>
      <c r="C127" s="103"/>
      <c r="D127" s="104"/>
      <c r="E127" s="155"/>
      <c r="F127" s="104"/>
      <c r="G127" s="155"/>
      <c r="H127" s="105"/>
    </row>
    <row r="128" spans="1:8" x14ac:dyDescent="0.2">
      <c r="A128" s="102"/>
      <c r="B128" s="103"/>
      <c r="C128" s="103"/>
      <c r="D128" s="104"/>
      <c r="E128" s="155"/>
      <c r="F128" s="104"/>
      <c r="G128" s="155"/>
      <c r="H128" s="105"/>
    </row>
    <row r="129" spans="1:8" x14ac:dyDescent="0.2">
      <c r="A129" s="102"/>
      <c r="B129" s="103"/>
      <c r="C129" s="103"/>
      <c r="D129" s="104"/>
      <c r="E129" s="155"/>
      <c r="F129" s="104"/>
      <c r="G129" s="155"/>
      <c r="H129" s="105"/>
    </row>
    <row r="130" spans="1:8" x14ac:dyDescent="0.2">
      <c r="A130" s="102"/>
      <c r="B130" s="103"/>
      <c r="C130" s="103"/>
      <c r="D130" s="104"/>
      <c r="E130" s="155"/>
      <c r="F130" s="104"/>
      <c r="G130" s="155"/>
      <c r="H130" s="105"/>
    </row>
    <row r="131" spans="1:8" x14ac:dyDescent="0.2">
      <c r="A131" s="102"/>
      <c r="B131" s="103"/>
      <c r="C131" s="103"/>
      <c r="D131" s="104"/>
      <c r="E131" s="155"/>
      <c r="F131" s="104"/>
      <c r="G131" s="155"/>
      <c r="H131" s="105"/>
    </row>
    <row r="132" spans="1:8" x14ac:dyDescent="0.2">
      <c r="A132" s="102"/>
      <c r="B132" s="103"/>
      <c r="C132" s="103"/>
      <c r="D132" s="104"/>
      <c r="E132" s="155"/>
      <c r="F132" s="104"/>
      <c r="G132" s="155"/>
      <c r="H132" s="105"/>
    </row>
    <row r="133" spans="1:8" x14ac:dyDescent="0.2">
      <c r="A133" s="102"/>
      <c r="B133" s="103"/>
      <c r="C133" s="103"/>
      <c r="D133" s="104"/>
      <c r="E133" s="155"/>
      <c r="F133" s="104"/>
      <c r="G133" s="155"/>
      <c r="H133" s="105"/>
    </row>
    <row r="134" spans="1:8" x14ac:dyDescent="0.2">
      <c r="A134" s="102"/>
      <c r="B134" s="103"/>
      <c r="C134" s="103"/>
      <c r="D134" s="104"/>
      <c r="E134" s="155"/>
      <c r="F134" s="104"/>
      <c r="G134" s="155"/>
      <c r="H134" s="105"/>
    </row>
    <row r="135" spans="1:8" x14ac:dyDescent="0.2">
      <c r="A135" s="102"/>
      <c r="B135" s="103"/>
      <c r="C135" s="103"/>
      <c r="D135" s="104"/>
      <c r="E135" s="155"/>
      <c r="F135" s="104"/>
      <c r="G135" s="155"/>
      <c r="H135" s="105"/>
    </row>
    <row r="136" spans="1:8" x14ac:dyDescent="0.2">
      <c r="A136" s="102"/>
      <c r="B136" s="103"/>
      <c r="C136" s="103"/>
      <c r="D136" s="104"/>
      <c r="E136" s="155"/>
      <c r="F136" s="104"/>
      <c r="G136" s="155"/>
      <c r="H136" s="105"/>
    </row>
    <row r="137" spans="1:8" x14ac:dyDescent="0.2">
      <c r="A137" s="102"/>
      <c r="B137" s="103"/>
      <c r="C137" s="103"/>
      <c r="D137" s="104"/>
      <c r="E137" s="155"/>
      <c r="F137" s="104"/>
      <c r="G137" s="155"/>
      <c r="H137" s="105"/>
    </row>
    <row r="138" spans="1:8" x14ac:dyDescent="0.2">
      <c r="A138" s="102"/>
      <c r="B138" s="103"/>
      <c r="C138" s="103"/>
      <c r="D138" s="104"/>
      <c r="E138" s="155"/>
      <c r="F138" s="104"/>
      <c r="G138" s="155"/>
      <c r="H138" s="105"/>
    </row>
    <row r="139" spans="1:8" x14ac:dyDescent="0.2">
      <c r="A139" s="102"/>
      <c r="B139" s="103"/>
      <c r="C139" s="103"/>
      <c r="D139" s="104"/>
      <c r="E139" s="155"/>
      <c r="F139" s="104"/>
      <c r="G139" s="155"/>
      <c r="H139" s="105"/>
    </row>
    <row r="140" spans="1:8" x14ac:dyDescent="0.2">
      <c r="A140" s="102"/>
      <c r="B140" s="103"/>
      <c r="C140" s="103"/>
      <c r="D140" s="104"/>
      <c r="E140" s="155"/>
      <c r="F140" s="104"/>
      <c r="G140" s="155"/>
      <c r="H140" s="105"/>
    </row>
    <row r="141" spans="1:8" x14ac:dyDescent="0.2">
      <c r="A141" s="102"/>
      <c r="B141" s="103"/>
      <c r="C141" s="103"/>
      <c r="D141" s="104"/>
      <c r="E141" s="155"/>
      <c r="F141" s="104"/>
      <c r="G141" s="155"/>
      <c r="H141" s="105"/>
    </row>
    <row r="142" spans="1:8" x14ac:dyDescent="0.2">
      <c r="A142" s="102"/>
      <c r="B142" s="103"/>
      <c r="C142" s="103"/>
      <c r="D142" s="104"/>
      <c r="E142" s="155"/>
      <c r="F142" s="104"/>
      <c r="G142" s="155"/>
      <c r="H142" s="105"/>
    </row>
    <row r="143" spans="1:8" x14ac:dyDescent="0.2">
      <c r="A143" s="102"/>
      <c r="B143" s="103"/>
      <c r="C143" s="103"/>
      <c r="D143" s="104"/>
      <c r="E143" s="155"/>
      <c r="F143" s="104"/>
      <c r="G143" s="155"/>
      <c r="H143" s="105"/>
    </row>
    <row r="144" spans="1:8" x14ac:dyDescent="0.2">
      <c r="A144" s="102"/>
      <c r="B144" s="103"/>
      <c r="C144" s="103"/>
      <c r="D144" s="104"/>
      <c r="E144" s="155"/>
      <c r="F144" s="104"/>
      <c r="G144" s="155"/>
      <c r="H144" s="105"/>
    </row>
    <row r="145" spans="1:8" x14ac:dyDescent="0.2">
      <c r="A145" s="102"/>
      <c r="B145" s="103"/>
      <c r="C145" s="103"/>
      <c r="D145" s="104"/>
      <c r="E145" s="155"/>
      <c r="F145" s="104"/>
      <c r="G145" s="155"/>
      <c r="H145" s="105"/>
    </row>
    <row r="146" spans="1:8" x14ac:dyDescent="0.2">
      <c r="A146" s="102"/>
      <c r="B146" s="103"/>
      <c r="C146" s="103"/>
      <c r="D146" s="104"/>
      <c r="E146" s="155"/>
      <c r="F146" s="104"/>
      <c r="G146" s="155"/>
      <c r="H146" s="105"/>
    </row>
    <row r="147" spans="1:8" x14ac:dyDescent="0.2">
      <c r="A147" s="102"/>
      <c r="B147" s="103"/>
      <c r="C147" s="103"/>
      <c r="D147" s="104"/>
      <c r="E147" s="155"/>
      <c r="F147" s="104"/>
      <c r="G147" s="155"/>
      <c r="H147" s="105"/>
    </row>
    <row r="148" spans="1:8" x14ac:dyDescent="0.2">
      <c r="A148" s="102"/>
      <c r="B148" s="103"/>
      <c r="C148" s="103"/>
      <c r="D148" s="104"/>
      <c r="E148" s="155"/>
      <c r="F148" s="104"/>
      <c r="G148" s="155"/>
      <c r="H148" s="105"/>
    </row>
    <row r="149" spans="1:8" x14ac:dyDescent="0.2">
      <c r="A149" s="102"/>
      <c r="B149" s="103"/>
      <c r="C149" s="103"/>
      <c r="D149" s="104"/>
      <c r="E149" s="155"/>
      <c r="F149" s="104"/>
      <c r="G149" s="155"/>
      <c r="H149" s="105"/>
    </row>
    <row r="150" spans="1:8" x14ac:dyDescent="0.2">
      <c r="A150" s="102"/>
      <c r="B150" s="103"/>
      <c r="C150" s="103"/>
      <c r="D150" s="104"/>
      <c r="E150" s="155"/>
      <c r="F150" s="104"/>
      <c r="G150" s="155"/>
      <c r="H150" s="105"/>
    </row>
    <row r="151" spans="1:8" x14ac:dyDescent="0.2">
      <c r="A151" s="102"/>
      <c r="B151" s="103"/>
      <c r="C151" s="103"/>
      <c r="D151" s="104"/>
      <c r="E151" s="155"/>
      <c r="F151" s="104"/>
      <c r="G151" s="155"/>
      <c r="H151" s="105"/>
    </row>
    <row r="152" spans="1:8" x14ac:dyDescent="0.2">
      <c r="A152" s="102"/>
      <c r="B152" s="103"/>
      <c r="C152" s="103"/>
      <c r="D152" s="104"/>
      <c r="E152" s="155"/>
      <c r="F152" s="104"/>
      <c r="G152" s="155"/>
      <c r="H152" s="105"/>
    </row>
    <row r="153" spans="1:8" x14ac:dyDescent="0.2">
      <c r="A153" s="102"/>
      <c r="B153" s="103"/>
      <c r="C153" s="103"/>
      <c r="D153" s="104"/>
      <c r="E153" s="155"/>
      <c r="F153" s="104"/>
      <c r="G153" s="155"/>
      <c r="H153" s="105"/>
    </row>
    <row r="154" spans="1:8" x14ac:dyDescent="0.2">
      <c r="A154" s="102"/>
      <c r="B154" s="103"/>
      <c r="C154" s="103"/>
      <c r="D154" s="104"/>
      <c r="E154" s="155"/>
      <c r="F154" s="104"/>
      <c r="G154" s="155"/>
      <c r="H154" s="105"/>
    </row>
    <row r="155" spans="1:8" x14ac:dyDescent="0.2">
      <c r="A155" s="102"/>
      <c r="B155" s="103"/>
      <c r="C155" s="103"/>
      <c r="D155" s="104"/>
      <c r="E155" s="155"/>
      <c r="F155" s="104"/>
      <c r="G155" s="155"/>
      <c r="H155" s="105"/>
    </row>
    <row r="156" spans="1:8" x14ac:dyDescent="0.2">
      <c r="A156" s="102"/>
      <c r="B156" s="103"/>
      <c r="C156" s="103"/>
      <c r="D156" s="104"/>
      <c r="E156" s="155"/>
      <c r="F156" s="104"/>
      <c r="G156" s="155"/>
      <c r="H156" s="105"/>
    </row>
    <row r="157" spans="1:8" x14ac:dyDescent="0.2">
      <c r="A157" s="102"/>
      <c r="B157" s="103"/>
      <c r="C157" s="103"/>
      <c r="D157" s="104"/>
      <c r="E157" s="155"/>
      <c r="F157" s="104"/>
      <c r="G157" s="155"/>
      <c r="H157" s="105"/>
    </row>
    <row r="158" spans="1:8" x14ac:dyDescent="0.2">
      <c r="A158" s="102"/>
      <c r="B158" s="103"/>
      <c r="C158" s="103"/>
      <c r="D158" s="104"/>
      <c r="E158" s="155"/>
      <c r="F158" s="104"/>
      <c r="G158" s="155"/>
      <c r="H158" s="105"/>
    </row>
    <row r="159" spans="1:8" x14ac:dyDescent="0.2">
      <c r="A159" s="102"/>
      <c r="B159" s="103"/>
      <c r="C159" s="103"/>
      <c r="D159" s="104"/>
      <c r="E159" s="155"/>
      <c r="F159" s="104"/>
      <c r="G159" s="155"/>
      <c r="H159" s="105"/>
    </row>
    <row r="160" spans="1:8" x14ac:dyDescent="0.2">
      <c r="A160" s="102"/>
      <c r="B160" s="103"/>
      <c r="C160" s="103"/>
      <c r="D160" s="104"/>
      <c r="E160" s="155"/>
      <c r="F160" s="104"/>
      <c r="G160" s="155"/>
      <c r="H160" s="105"/>
    </row>
    <row r="161" spans="1:8" x14ac:dyDescent="0.2">
      <c r="A161" s="102"/>
      <c r="B161" s="103"/>
      <c r="C161" s="103"/>
      <c r="D161" s="104"/>
      <c r="E161" s="155"/>
      <c r="F161" s="104"/>
      <c r="G161" s="155"/>
      <c r="H161" s="105"/>
    </row>
    <row r="162" spans="1:8" x14ac:dyDescent="0.2">
      <c r="A162" s="102"/>
      <c r="B162" s="103"/>
      <c r="C162" s="103"/>
      <c r="D162" s="104"/>
      <c r="E162" s="155"/>
      <c r="F162" s="104"/>
      <c r="G162" s="155"/>
      <c r="H162" s="105"/>
    </row>
    <row r="163" spans="1:8" x14ac:dyDescent="0.2">
      <c r="A163" s="102"/>
      <c r="B163" s="103"/>
      <c r="C163" s="103"/>
      <c r="D163" s="104"/>
      <c r="E163" s="155"/>
      <c r="F163" s="104"/>
      <c r="G163" s="155"/>
      <c r="H163" s="105"/>
    </row>
    <row r="164" spans="1:8" x14ac:dyDescent="0.2">
      <c r="A164" s="102"/>
      <c r="B164" s="103"/>
      <c r="C164" s="103"/>
      <c r="D164" s="104"/>
      <c r="E164" s="155"/>
      <c r="F164" s="104"/>
      <c r="G164" s="155"/>
      <c r="H164" s="105"/>
    </row>
    <row r="165" spans="1:8" x14ac:dyDescent="0.2">
      <c r="A165" s="102"/>
      <c r="B165" s="103"/>
      <c r="C165" s="103"/>
      <c r="D165" s="104"/>
      <c r="E165" s="155"/>
      <c r="F165" s="104"/>
      <c r="G165" s="155"/>
      <c r="H165" s="105"/>
    </row>
    <row r="166" spans="1:8" x14ac:dyDescent="0.2">
      <c r="A166" s="102"/>
      <c r="B166" s="103"/>
      <c r="C166" s="103"/>
      <c r="D166" s="104"/>
      <c r="E166" s="155"/>
      <c r="F166" s="104"/>
      <c r="G166" s="155"/>
      <c r="H166" s="105"/>
    </row>
    <row r="167" spans="1:8" x14ac:dyDescent="0.2">
      <c r="A167" s="102"/>
      <c r="B167" s="103"/>
      <c r="C167" s="103"/>
      <c r="D167" s="104"/>
      <c r="E167" s="155"/>
      <c r="F167" s="104"/>
      <c r="G167" s="155"/>
      <c r="H167" s="105"/>
    </row>
    <row r="168" spans="1:8" x14ac:dyDescent="0.2">
      <c r="A168" s="102"/>
      <c r="B168" s="103"/>
      <c r="C168" s="103"/>
      <c r="D168" s="104"/>
      <c r="E168" s="155"/>
      <c r="F168" s="104"/>
      <c r="G168" s="155"/>
      <c r="H168" s="105"/>
    </row>
    <row r="169" spans="1:8" x14ac:dyDescent="0.2">
      <c r="A169" s="102"/>
      <c r="B169" s="103"/>
      <c r="C169" s="103"/>
      <c r="D169" s="104"/>
      <c r="E169" s="155"/>
      <c r="F169" s="104"/>
      <c r="G169" s="155"/>
      <c r="H169" s="105"/>
    </row>
    <row r="170" spans="1:8" x14ac:dyDescent="0.2">
      <c r="A170" s="102"/>
      <c r="B170" s="103"/>
      <c r="C170" s="103"/>
      <c r="D170" s="104"/>
      <c r="E170" s="155"/>
      <c r="F170" s="104"/>
      <c r="G170" s="155"/>
      <c r="H170" s="105"/>
    </row>
    <row r="171" spans="1:8" x14ac:dyDescent="0.2">
      <c r="A171" s="102"/>
      <c r="B171" s="103"/>
      <c r="C171" s="103"/>
      <c r="D171" s="104"/>
      <c r="E171" s="155"/>
      <c r="F171" s="104"/>
      <c r="G171" s="155"/>
      <c r="H171" s="105"/>
    </row>
    <row r="172" spans="1:8" x14ac:dyDescent="0.2">
      <c r="A172" s="102"/>
      <c r="B172" s="103"/>
      <c r="C172" s="103"/>
      <c r="D172" s="104"/>
      <c r="E172" s="155"/>
      <c r="F172" s="104"/>
      <c r="G172" s="155"/>
      <c r="H172" s="105"/>
    </row>
    <row r="173" spans="1:8" x14ac:dyDescent="0.2">
      <c r="A173" s="102"/>
      <c r="B173" s="103"/>
      <c r="C173" s="103"/>
      <c r="D173" s="104"/>
      <c r="E173" s="155"/>
      <c r="F173" s="104"/>
      <c r="G173" s="155"/>
      <c r="H173" s="105"/>
    </row>
    <row r="174" spans="1:8" x14ac:dyDescent="0.2">
      <c r="A174" s="102"/>
      <c r="B174" s="103"/>
      <c r="C174" s="103"/>
      <c r="D174" s="104"/>
      <c r="E174" s="155"/>
      <c r="F174" s="104"/>
      <c r="G174" s="155"/>
      <c r="H174" s="105"/>
    </row>
    <row r="175" spans="1:8" x14ac:dyDescent="0.2">
      <c r="A175" s="102"/>
      <c r="B175" s="103"/>
      <c r="C175" s="103"/>
      <c r="D175" s="104"/>
      <c r="E175" s="155"/>
      <c r="F175" s="104"/>
      <c r="G175" s="155"/>
      <c r="H175" s="105"/>
    </row>
    <row r="176" spans="1:8" x14ac:dyDescent="0.2">
      <c r="A176" s="102"/>
      <c r="B176" s="103"/>
      <c r="C176" s="103"/>
      <c r="D176" s="104"/>
      <c r="E176" s="155"/>
      <c r="F176" s="104"/>
      <c r="G176" s="155"/>
      <c r="H176" s="105"/>
    </row>
    <row r="177" spans="1:8" x14ac:dyDescent="0.2">
      <c r="A177" s="102"/>
      <c r="B177" s="103"/>
      <c r="C177" s="103"/>
      <c r="D177" s="104"/>
      <c r="E177" s="155"/>
      <c r="F177" s="104"/>
      <c r="G177" s="155"/>
      <c r="H177" s="105"/>
    </row>
    <row r="178" spans="1:8" x14ac:dyDescent="0.2">
      <c r="A178" s="102"/>
      <c r="B178" s="103"/>
      <c r="C178" s="103"/>
      <c r="D178" s="104"/>
      <c r="E178" s="155"/>
      <c r="F178" s="104"/>
      <c r="G178" s="155"/>
      <c r="H178" s="105"/>
    </row>
    <row r="179" spans="1:8" x14ac:dyDescent="0.2">
      <c r="A179" s="102"/>
      <c r="B179" s="103"/>
      <c r="C179" s="103"/>
      <c r="D179" s="104"/>
      <c r="E179" s="155"/>
      <c r="F179" s="104"/>
      <c r="G179" s="155"/>
      <c r="H179" s="105"/>
    </row>
    <row r="180" spans="1:8" x14ac:dyDescent="0.2">
      <c r="A180" s="102"/>
      <c r="B180" s="103"/>
      <c r="C180" s="103"/>
      <c r="D180" s="104"/>
      <c r="E180" s="155"/>
      <c r="F180" s="104"/>
      <c r="G180" s="155"/>
      <c r="H180" s="105"/>
    </row>
    <row r="181" spans="1:8" x14ac:dyDescent="0.2">
      <c r="A181" s="102"/>
      <c r="B181" s="103"/>
      <c r="C181" s="103"/>
      <c r="D181" s="104"/>
      <c r="E181" s="155"/>
      <c r="F181" s="104"/>
      <c r="G181" s="155"/>
      <c r="H181" s="105"/>
    </row>
    <row r="182" spans="1:8" x14ac:dyDescent="0.2">
      <c r="A182" s="102"/>
      <c r="B182" s="103"/>
      <c r="C182" s="103"/>
      <c r="D182" s="104"/>
      <c r="E182" s="155"/>
      <c r="F182" s="104"/>
      <c r="G182" s="155"/>
      <c r="H182" s="105"/>
    </row>
    <row r="183" spans="1:8" x14ac:dyDescent="0.2">
      <c r="A183" s="102"/>
      <c r="B183" s="103"/>
      <c r="C183" s="103"/>
      <c r="D183" s="104"/>
      <c r="E183" s="155"/>
      <c r="F183" s="104"/>
      <c r="G183" s="155"/>
      <c r="H183" s="105"/>
    </row>
    <row r="184" spans="1:8" x14ac:dyDescent="0.2">
      <c r="A184" s="102"/>
      <c r="B184" s="103"/>
      <c r="C184" s="103"/>
      <c r="D184" s="104"/>
      <c r="E184" s="155"/>
      <c r="F184" s="104"/>
      <c r="G184" s="155"/>
      <c r="H184" s="105"/>
    </row>
    <row r="185" spans="1:8" x14ac:dyDescent="0.2">
      <c r="A185" s="102"/>
      <c r="B185" s="103"/>
      <c r="C185" s="103"/>
      <c r="D185" s="104"/>
      <c r="E185" s="155"/>
      <c r="F185" s="104"/>
      <c r="G185" s="155"/>
      <c r="H185" s="105"/>
    </row>
    <row r="186" spans="1:8" x14ac:dyDescent="0.2">
      <c r="A186" s="102"/>
      <c r="B186" s="103"/>
      <c r="C186" s="103"/>
      <c r="D186" s="104"/>
      <c r="E186" s="155"/>
      <c r="F186" s="104"/>
      <c r="G186" s="155"/>
      <c r="H186" s="105"/>
    </row>
    <row r="187" spans="1:8" x14ac:dyDescent="0.2">
      <c r="A187" s="102"/>
      <c r="B187" s="103"/>
      <c r="C187" s="103"/>
      <c r="D187" s="104"/>
      <c r="E187" s="155"/>
      <c r="F187" s="104"/>
      <c r="G187" s="155"/>
      <c r="H187" s="105"/>
    </row>
    <row r="188" spans="1:8" x14ac:dyDescent="0.2">
      <c r="A188" s="102"/>
      <c r="B188" s="103"/>
      <c r="C188" s="103"/>
      <c r="D188" s="104"/>
      <c r="E188" s="155"/>
      <c r="F188" s="104"/>
      <c r="G188" s="155"/>
      <c r="H188" s="105"/>
    </row>
    <row r="189" spans="1:8" x14ac:dyDescent="0.2">
      <c r="A189" s="102"/>
      <c r="B189" s="103"/>
      <c r="C189" s="103"/>
      <c r="D189" s="104"/>
      <c r="E189" s="155"/>
      <c r="F189" s="104"/>
      <c r="G189" s="155"/>
      <c r="H189" s="105"/>
    </row>
    <row r="190" spans="1:8" x14ac:dyDescent="0.2">
      <c r="A190" s="102"/>
      <c r="B190" s="103"/>
      <c r="C190" s="103"/>
      <c r="D190" s="104"/>
      <c r="E190" s="155"/>
      <c r="F190" s="104"/>
      <c r="G190" s="155"/>
      <c r="H190" s="105"/>
    </row>
    <row r="191" spans="1:8" x14ac:dyDescent="0.2">
      <c r="A191" s="102"/>
      <c r="B191" s="103"/>
      <c r="C191" s="103"/>
      <c r="D191" s="104"/>
      <c r="E191" s="155"/>
      <c r="F191" s="104"/>
      <c r="G191" s="155"/>
      <c r="H191" s="105"/>
    </row>
    <row r="192" spans="1:8" x14ac:dyDescent="0.2">
      <c r="A192" s="102"/>
      <c r="B192" s="103"/>
      <c r="C192" s="103"/>
      <c r="D192" s="104"/>
      <c r="E192" s="155"/>
      <c r="F192" s="104"/>
      <c r="G192" s="155"/>
      <c r="H192" s="105"/>
    </row>
    <row r="193" spans="1:8" x14ac:dyDescent="0.2">
      <c r="A193" s="102"/>
      <c r="B193" s="103"/>
      <c r="C193" s="103"/>
      <c r="D193" s="104"/>
      <c r="E193" s="155"/>
      <c r="F193" s="104"/>
      <c r="G193" s="155"/>
      <c r="H193" s="105"/>
    </row>
    <row r="194" spans="1:8" x14ac:dyDescent="0.2">
      <c r="A194" s="102"/>
      <c r="B194" s="103"/>
      <c r="C194" s="103"/>
      <c r="D194" s="104"/>
      <c r="E194" s="155"/>
      <c r="F194" s="104"/>
      <c r="G194" s="155"/>
      <c r="H194" s="105"/>
    </row>
    <row r="195" spans="1:8" x14ac:dyDescent="0.2">
      <c r="A195" s="102"/>
      <c r="B195" s="103"/>
      <c r="C195" s="103"/>
      <c r="D195" s="104"/>
      <c r="E195" s="155"/>
      <c r="F195" s="104"/>
      <c r="G195" s="155"/>
      <c r="H195" s="105"/>
    </row>
    <row r="196" spans="1:8" x14ac:dyDescent="0.2">
      <c r="A196" s="102"/>
      <c r="B196" s="103"/>
      <c r="C196" s="103"/>
      <c r="D196" s="104"/>
      <c r="E196" s="155"/>
      <c r="F196" s="104"/>
      <c r="G196" s="155"/>
      <c r="H196" s="105"/>
    </row>
    <row r="197" spans="1:8" x14ac:dyDescent="0.2">
      <c r="A197" s="102"/>
      <c r="B197" s="103"/>
      <c r="C197" s="103"/>
      <c r="D197" s="104"/>
      <c r="E197" s="155"/>
      <c r="F197" s="104"/>
      <c r="G197" s="155"/>
      <c r="H197" s="105"/>
    </row>
    <row r="198" spans="1:8" x14ac:dyDescent="0.2">
      <c r="A198" s="102"/>
      <c r="B198" s="103"/>
      <c r="C198" s="103"/>
      <c r="D198" s="104"/>
      <c r="E198" s="155"/>
      <c r="F198" s="104"/>
      <c r="G198" s="155"/>
      <c r="H198" s="105"/>
    </row>
    <row r="199" spans="1:8" x14ac:dyDescent="0.2">
      <c r="A199" s="102"/>
      <c r="B199" s="103"/>
      <c r="C199" s="103"/>
      <c r="D199" s="104"/>
      <c r="E199" s="155"/>
      <c r="F199" s="104"/>
      <c r="G199" s="155"/>
      <c r="H199" s="105"/>
    </row>
    <row r="200" spans="1:8" x14ac:dyDescent="0.2">
      <c r="A200" s="102"/>
      <c r="B200" s="103"/>
      <c r="C200" s="103"/>
      <c r="D200" s="104"/>
      <c r="E200" s="155"/>
      <c r="F200" s="104"/>
      <c r="G200" s="155"/>
      <c r="H200" s="105"/>
    </row>
    <row r="201" spans="1:8" x14ac:dyDescent="0.2">
      <c r="A201" s="102"/>
      <c r="B201" s="103"/>
      <c r="C201" s="103"/>
      <c r="D201" s="104"/>
      <c r="E201" s="155"/>
      <c r="F201" s="104"/>
      <c r="G201" s="155"/>
      <c r="H201" s="105"/>
    </row>
    <row r="202" spans="1:8" x14ac:dyDescent="0.2">
      <c r="A202" s="102"/>
      <c r="B202" s="103"/>
      <c r="C202" s="103"/>
      <c r="D202" s="104"/>
      <c r="E202" s="155"/>
      <c r="F202" s="104"/>
      <c r="G202" s="155"/>
      <c r="H202" s="105"/>
    </row>
    <row r="203" spans="1:8" x14ac:dyDescent="0.2">
      <c r="A203" s="102"/>
      <c r="B203" s="103"/>
      <c r="C203" s="103"/>
      <c r="D203" s="104"/>
      <c r="E203" s="155"/>
      <c r="F203" s="104"/>
      <c r="G203" s="155"/>
      <c r="H203" s="105"/>
    </row>
    <row r="204" spans="1:8" x14ac:dyDescent="0.2">
      <c r="A204" s="102"/>
      <c r="B204" s="103"/>
      <c r="C204" s="103"/>
      <c r="D204" s="104"/>
      <c r="E204" s="155"/>
      <c r="F204" s="104"/>
      <c r="G204" s="155"/>
      <c r="H204" s="105"/>
    </row>
    <row r="205" spans="1:8" x14ac:dyDescent="0.2">
      <c r="A205" s="102"/>
      <c r="B205" s="103"/>
      <c r="C205" s="103"/>
      <c r="D205" s="104"/>
      <c r="E205" s="155"/>
      <c r="F205" s="104"/>
      <c r="G205" s="155"/>
      <c r="H205" s="105"/>
    </row>
    <row r="206" spans="1:8" x14ac:dyDescent="0.2">
      <c r="A206" s="102"/>
      <c r="B206" s="103"/>
      <c r="C206" s="103"/>
      <c r="D206" s="104"/>
      <c r="E206" s="155"/>
      <c r="F206" s="104"/>
      <c r="G206" s="155"/>
      <c r="H206" s="105"/>
    </row>
    <row r="207" spans="1:8" x14ac:dyDescent="0.2">
      <c r="A207" s="102"/>
      <c r="B207" s="103"/>
      <c r="C207" s="103"/>
      <c r="D207" s="104"/>
      <c r="E207" s="155"/>
      <c r="F207" s="104"/>
      <c r="G207" s="155"/>
      <c r="H207" s="105"/>
    </row>
    <row r="208" spans="1:8" x14ac:dyDescent="0.2">
      <c r="A208" s="102"/>
      <c r="B208" s="103"/>
      <c r="C208" s="103"/>
      <c r="D208" s="104"/>
      <c r="E208" s="155"/>
      <c r="F208" s="104"/>
      <c r="G208" s="155"/>
      <c r="H208" s="105"/>
    </row>
    <row r="209" spans="1:8" x14ac:dyDescent="0.2">
      <c r="A209" s="102"/>
      <c r="B209" s="103"/>
      <c r="C209" s="103"/>
      <c r="D209" s="104"/>
      <c r="E209" s="155"/>
      <c r="F209" s="104"/>
      <c r="G209" s="155"/>
      <c r="H209" s="105"/>
    </row>
    <row r="210" spans="1:8" x14ac:dyDescent="0.2">
      <c r="A210" s="102"/>
      <c r="B210" s="103"/>
      <c r="C210" s="103"/>
      <c r="D210" s="104"/>
      <c r="E210" s="155"/>
      <c r="F210" s="104"/>
      <c r="G210" s="155"/>
      <c r="H210" s="105"/>
    </row>
    <row r="211" spans="1:8" x14ac:dyDescent="0.2">
      <c r="A211" s="102"/>
      <c r="B211" s="103"/>
      <c r="C211" s="103"/>
      <c r="D211" s="104"/>
      <c r="E211" s="155"/>
      <c r="F211" s="104"/>
      <c r="G211" s="155"/>
      <c r="H211" s="105"/>
    </row>
    <row r="212" spans="1:8" x14ac:dyDescent="0.2">
      <c r="A212" s="102"/>
      <c r="B212" s="103"/>
      <c r="C212" s="103"/>
      <c r="D212" s="104"/>
      <c r="E212" s="155"/>
      <c r="F212" s="104"/>
      <c r="G212" s="155"/>
      <c r="H212" s="105"/>
    </row>
    <row r="213" spans="1:8" x14ac:dyDescent="0.2">
      <c r="A213" s="102"/>
      <c r="B213" s="103"/>
      <c r="C213" s="103"/>
      <c r="D213" s="104"/>
      <c r="E213" s="155"/>
      <c r="F213" s="104"/>
      <c r="G213" s="155"/>
      <c r="H213" s="105"/>
    </row>
    <row r="214" spans="1:8" x14ac:dyDescent="0.2">
      <c r="A214" s="102"/>
      <c r="B214" s="103"/>
      <c r="C214" s="103"/>
      <c r="D214" s="104"/>
      <c r="E214" s="155"/>
      <c r="F214" s="104"/>
      <c r="G214" s="155"/>
      <c r="H214" s="105"/>
    </row>
    <row r="215" spans="1:8" x14ac:dyDescent="0.2">
      <c r="A215" s="102"/>
      <c r="B215" s="103"/>
      <c r="C215" s="103"/>
      <c r="D215" s="104"/>
      <c r="E215" s="155"/>
      <c r="F215" s="104"/>
      <c r="G215" s="155"/>
      <c r="H215" s="105"/>
    </row>
    <row r="216" spans="1:8" x14ac:dyDescent="0.2">
      <c r="A216" s="102"/>
      <c r="B216" s="103"/>
      <c r="C216" s="103"/>
      <c r="D216" s="104"/>
      <c r="E216" s="155"/>
      <c r="F216" s="104"/>
      <c r="G216" s="155"/>
      <c r="H216" s="105"/>
    </row>
    <row r="217" spans="1:8" x14ac:dyDescent="0.2">
      <c r="A217" s="102"/>
      <c r="B217" s="103"/>
      <c r="C217" s="103"/>
      <c r="D217" s="104"/>
      <c r="E217" s="155"/>
      <c r="F217" s="104"/>
      <c r="G217" s="155"/>
      <c r="H217" s="105"/>
    </row>
    <row r="218" spans="1:8" x14ac:dyDescent="0.2">
      <c r="A218" s="102"/>
      <c r="B218" s="103"/>
      <c r="C218" s="103"/>
      <c r="D218" s="104"/>
      <c r="E218" s="155"/>
      <c r="F218" s="104"/>
      <c r="G218" s="155"/>
      <c r="H218" s="105"/>
    </row>
    <row r="219" spans="1:8" x14ac:dyDescent="0.2">
      <c r="A219" s="102"/>
      <c r="B219" s="103"/>
      <c r="C219" s="103"/>
      <c r="D219" s="104"/>
      <c r="E219" s="155"/>
      <c r="F219" s="104"/>
      <c r="G219" s="155"/>
      <c r="H219" s="105"/>
    </row>
    <row r="220" spans="1:8" x14ac:dyDescent="0.2">
      <c r="A220" s="102"/>
      <c r="B220" s="103"/>
      <c r="C220" s="103"/>
      <c r="D220" s="104"/>
      <c r="E220" s="155"/>
      <c r="F220" s="104"/>
      <c r="G220" s="155"/>
      <c r="H220" s="105"/>
    </row>
    <row r="221" spans="1:8" x14ac:dyDescent="0.2">
      <c r="A221" s="102"/>
      <c r="B221" s="103"/>
      <c r="C221" s="103"/>
      <c r="D221" s="104"/>
      <c r="E221" s="155"/>
      <c r="F221" s="104"/>
      <c r="G221" s="155"/>
      <c r="H221" s="105"/>
    </row>
    <row r="222" spans="1:8" x14ac:dyDescent="0.2">
      <c r="A222" s="102"/>
      <c r="B222" s="103"/>
      <c r="C222" s="103"/>
      <c r="D222" s="104"/>
      <c r="E222" s="155"/>
      <c r="F222" s="104"/>
      <c r="G222" s="155"/>
      <c r="H222" s="105"/>
    </row>
    <row r="223" spans="1:8" x14ac:dyDescent="0.2">
      <c r="A223" s="102"/>
      <c r="B223" s="103"/>
      <c r="C223" s="103"/>
      <c r="D223" s="104"/>
      <c r="E223" s="155"/>
      <c r="F223" s="104"/>
      <c r="G223" s="155"/>
      <c r="H223" s="105"/>
    </row>
    <row r="224" spans="1:8" x14ac:dyDescent="0.2">
      <c r="A224" s="102"/>
      <c r="B224" s="103"/>
      <c r="C224" s="103"/>
      <c r="D224" s="104"/>
      <c r="E224" s="155"/>
      <c r="F224" s="104"/>
      <c r="G224" s="155"/>
      <c r="H224" s="105"/>
    </row>
    <row r="225" spans="1:8" x14ac:dyDescent="0.2">
      <c r="A225" s="102"/>
      <c r="B225" s="103"/>
      <c r="C225" s="103"/>
      <c r="D225" s="104"/>
      <c r="E225" s="155"/>
      <c r="F225" s="104"/>
      <c r="G225" s="155"/>
      <c r="H225" s="105"/>
    </row>
    <row r="226" spans="1:8" x14ac:dyDescent="0.2">
      <c r="A226" s="102"/>
      <c r="B226" s="103"/>
      <c r="C226" s="103"/>
      <c r="D226" s="104"/>
      <c r="E226" s="155"/>
      <c r="F226" s="104"/>
      <c r="G226" s="155"/>
      <c r="H226" s="105"/>
    </row>
    <row r="227" spans="1:8" x14ac:dyDescent="0.2">
      <c r="A227" s="102"/>
      <c r="B227" s="103"/>
      <c r="C227" s="103"/>
      <c r="D227" s="104"/>
      <c r="E227" s="155"/>
      <c r="F227" s="104"/>
      <c r="G227" s="155"/>
      <c r="H227" s="105"/>
    </row>
    <row r="228" spans="1:8" x14ac:dyDescent="0.2">
      <c r="A228" s="102"/>
      <c r="B228" s="103"/>
      <c r="C228" s="103"/>
      <c r="D228" s="104"/>
      <c r="E228" s="155"/>
      <c r="F228" s="104"/>
      <c r="G228" s="155"/>
      <c r="H228" s="105"/>
    </row>
    <row r="229" spans="1:8" x14ac:dyDescent="0.2">
      <c r="A229" s="102"/>
      <c r="B229" s="103"/>
      <c r="C229" s="103"/>
      <c r="D229" s="104"/>
      <c r="E229" s="155"/>
      <c r="F229" s="104"/>
      <c r="G229" s="155"/>
      <c r="H229" s="105"/>
    </row>
    <row r="230" spans="1:8" x14ac:dyDescent="0.2">
      <c r="A230" s="102"/>
      <c r="B230" s="103"/>
      <c r="C230" s="103"/>
      <c r="D230" s="104"/>
      <c r="E230" s="155"/>
      <c r="F230" s="104"/>
      <c r="G230" s="155"/>
      <c r="H230" s="105"/>
    </row>
    <row r="231" spans="1:8" x14ac:dyDescent="0.2">
      <c r="A231" s="102"/>
      <c r="B231" s="103"/>
      <c r="C231" s="103"/>
      <c r="D231" s="104"/>
      <c r="E231" s="155"/>
      <c r="F231" s="104"/>
      <c r="G231" s="155"/>
      <c r="H231" s="105"/>
    </row>
    <row r="232" spans="1:8" x14ac:dyDescent="0.2">
      <c r="A232" s="102"/>
      <c r="B232" s="103"/>
      <c r="C232" s="103"/>
      <c r="D232" s="104"/>
      <c r="E232" s="155"/>
      <c r="F232" s="104"/>
      <c r="G232" s="155"/>
      <c r="H232" s="105"/>
    </row>
    <row r="233" spans="1:8" x14ac:dyDescent="0.2">
      <c r="A233" s="102"/>
      <c r="B233" s="103"/>
      <c r="C233" s="103"/>
      <c r="D233" s="104"/>
      <c r="E233" s="155"/>
      <c r="F233" s="104"/>
      <c r="G233" s="155"/>
      <c r="H233" s="105"/>
    </row>
    <row r="234" spans="1:8" x14ac:dyDescent="0.2">
      <c r="A234" s="102"/>
      <c r="B234" s="103"/>
      <c r="C234" s="103"/>
      <c r="D234" s="104"/>
      <c r="E234" s="155"/>
      <c r="F234" s="104"/>
      <c r="G234" s="155"/>
      <c r="H234" s="105"/>
    </row>
  </sheetData>
  <mergeCells count="49">
    <mergeCell ref="A7:A11"/>
    <mergeCell ref="B7:B11"/>
    <mergeCell ref="A27:A31"/>
    <mergeCell ref="B27:B31"/>
    <mergeCell ref="A2:H2"/>
    <mergeCell ref="A4:A5"/>
    <mergeCell ref="B4:B5"/>
    <mergeCell ref="C4:C5"/>
    <mergeCell ref="D4:E4"/>
    <mergeCell ref="F4:G4"/>
    <mergeCell ref="H4:H5"/>
    <mergeCell ref="A22:A26"/>
    <mergeCell ref="B22:B26"/>
    <mergeCell ref="A17:A21"/>
    <mergeCell ref="B17:B21"/>
    <mergeCell ref="A12:A16"/>
    <mergeCell ref="B12:B16"/>
    <mergeCell ref="B107:B111"/>
    <mergeCell ref="A107:A111"/>
    <mergeCell ref="A92:A96"/>
    <mergeCell ref="B92:B96"/>
    <mergeCell ref="A87:A91"/>
    <mergeCell ref="A37:A41"/>
    <mergeCell ref="B37:B41"/>
    <mergeCell ref="A32:A36"/>
    <mergeCell ref="B32:B36"/>
    <mergeCell ref="A77:A81"/>
    <mergeCell ref="B77:B81"/>
    <mergeCell ref="A62:A66"/>
    <mergeCell ref="B62:B66"/>
    <mergeCell ref="A57:A61"/>
    <mergeCell ref="B57:B61"/>
    <mergeCell ref="A52:A56"/>
    <mergeCell ref="B52:B56"/>
    <mergeCell ref="A47:A51"/>
    <mergeCell ref="B47:B51"/>
    <mergeCell ref="A42:A46"/>
    <mergeCell ref="B42:B46"/>
    <mergeCell ref="A102:A106"/>
    <mergeCell ref="B102:B106"/>
    <mergeCell ref="A67:A71"/>
    <mergeCell ref="B67:B71"/>
    <mergeCell ref="A72:A76"/>
    <mergeCell ref="B72:B76"/>
    <mergeCell ref="A82:A86"/>
    <mergeCell ref="B82:B86"/>
    <mergeCell ref="B87:B91"/>
    <mergeCell ref="A97:A101"/>
    <mergeCell ref="B97:B101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  <rowBreaks count="2" manualBreakCount="2">
    <brk id="36" max="7" man="1"/>
    <brk id="56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</vt:lpstr>
      <vt:lpstr>форма 4</vt:lpstr>
      <vt:lpstr>'форма 2'!Область_печати</vt:lpstr>
      <vt:lpstr>'форма 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Ирина Соколова</cp:lastModifiedBy>
  <cp:lastPrinted>2022-04-12T08:55:07Z</cp:lastPrinted>
  <dcterms:created xsi:type="dcterms:W3CDTF">1996-10-08T23:32:33Z</dcterms:created>
  <dcterms:modified xsi:type="dcterms:W3CDTF">2022-11-23T06:00:04Z</dcterms:modified>
</cp:coreProperties>
</file>