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Лист1" sheetId="3" r:id="rId1"/>
    <sheet name="Лист2" sheetId="4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7" i="3" l="1"/>
  <c r="H27" i="3"/>
  <c r="F36" i="3"/>
  <c r="G35" i="3"/>
  <c r="G34" i="3"/>
  <c r="G33" i="3"/>
  <c r="F27" i="3"/>
  <c r="G26" i="3"/>
  <c r="G25" i="3"/>
  <c r="G24" i="3"/>
  <c r="G23" i="3"/>
  <c r="G22" i="3"/>
  <c r="G21" i="3"/>
  <c r="G20" i="3"/>
  <c r="G19" i="3"/>
  <c r="G18" i="3"/>
  <c r="G17" i="3"/>
  <c r="G27" i="3" l="1"/>
  <c r="E22" i="3"/>
  <c r="E23" i="3"/>
  <c r="E24" i="3"/>
  <c r="E18" i="3" l="1"/>
  <c r="E19" i="3"/>
  <c r="E20" i="3"/>
  <c r="E21" i="3"/>
  <c r="E25" i="3"/>
  <c r="E26" i="3"/>
  <c r="E17" i="3"/>
  <c r="E30" i="3"/>
  <c r="G30" i="3" s="1"/>
  <c r="E31" i="3"/>
  <c r="G31" i="3" s="1"/>
  <c r="E32" i="3"/>
  <c r="G32" i="3" s="1"/>
  <c r="E33" i="3"/>
  <c r="E34" i="3"/>
  <c r="E35" i="3"/>
  <c r="E29" i="3"/>
  <c r="G29" i="3" s="1"/>
  <c r="D36" i="3"/>
  <c r="D27" i="3"/>
  <c r="G36" i="3" l="1"/>
  <c r="E27" i="3"/>
  <c r="E36" i="3"/>
  <c r="C30" i="3"/>
  <c r="C29" i="3"/>
  <c r="H36" i="3" l="1"/>
  <c r="I36" i="3"/>
  <c r="C36" i="3"/>
  <c r="H21" i="3" l="1"/>
  <c r="I21" i="3"/>
  <c r="C21" i="3" l="1"/>
  <c r="C27" i="3" s="1"/>
</calcChain>
</file>

<file path=xl/sharedStrings.xml><?xml version="1.0" encoding="utf-8"?>
<sst xmlns="http://schemas.openxmlformats.org/spreadsheetml/2006/main" count="39" uniqueCount="37">
  <si>
    <t>№   п/п</t>
  </si>
  <si>
    <t>Наименование показателей</t>
  </si>
  <si>
    <t>Сумма</t>
  </si>
  <si>
    <t>БЮДЖЕТ</t>
  </si>
  <si>
    <t>Акцизы на автомобильный бензин, прямогонный,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Губкинского городского округа</t>
  </si>
  <si>
    <t>тыс. рублей</t>
  </si>
  <si>
    <t>Государственная пошлина за выдачу администрацией городского округа специального разрешения на движение по автомобильным дорогам общего пользования местного значения транспортных средств, осуществляющих перевозки опасных тяжеловесных и (или) крупногабаритных грузов, зачисляемая в бюджет городского округа</t>
  </si>
  <si>
    <t>Поступления сумм в возмещение вреда, причиняемого автомобильным дорогам местного значения транспортными средствами, осуществляющим перевозки тяжеловесных и (или) крупногабаритных грузов, зачисляемые в бюджет городского округа</t>
  </si>
  <si>
    <t>Штрафы за нарушение правил перевозки крупногабаритных и тяжеловесных грузов по автомобильным дорогам общего пользования местного значения, находящихся в собственности Губкинского городского округа</t>
  </si>
  <si>
    <t>ДОХОДЫ</t>
  </si>
  <si>
    <t>РАСХОДЫ</t>
  </si>
  <si>
    <t>Итого закреплённых  налоговых и неналоговых платежей</t>
  </si>
  <si>
    <t>Часть общего объема доходов бюджета городского округа</t>
  </si>
  <si>
    <t>Всего доходов</t>
  </si>
  <si>
    <t>Всего расходов</t>
  </si>
  <si>
    <t>Содержание и ремонт автомобильных дорог общего пользования</t>
  </si>
  <si>
    <t>муниципального дорожного фонда Губкинского городского округа</t>
  </si>
  <si>
    <t>Мероприятия по обеспечению безопасности дорожного движения</t>
  </si>
  <si>
    <t>Реализация иных мероприятий, связанных с дорожной деятельностью</t>
  </si>
  <si>
    <t xml:space="preserve">к Бюджету Губкинского городского округа </t>
  </si>
  <si>
    <t>Капитальный ремонт дорог общего пользования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</si>
  <si>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</si>
  <si>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2024 год</t>
  </si>
  <si>
    <t>Дотации бюджетам городских округов на поддержку мер по обеспечению сбалансированности бюджетов</t>
  </si>
  <si>
    <t>Разработка проектно-сметной документации на строительство (реконструкцию) дорог местного значения</t>
  </si>
  <si>
    <t>2025 год</t>
  </si>
  <si>
    <t>Белгородской области на 2024 год и на</t>
  </si>
  <si>
    <t>плановый период 2025 и 2026 годов</t>
  </si>
  <si>
    <t>на 2024 год и на плановый период 2025 и 2026 годов</t>
  </si>
  <si>
    <t>2026 год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</si>
  <si>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«Безопасные качественные дороги»</t>
  </si>
  <si>
    <t>Реализация мероприятий национального проекта «Безопасные качественные дороги» (в части ремонта автомобильных дорог)</t>
  </si>
  <si>
    <t>Прочие субсидии бюджетам городских округов</t>
  </si>
  <si>
    <t>«Приложение 11</t>
  </si>
  <si>
    <t>Строительство (реконструкция) автомобильных дорог общего пользования</t>
  </si>
  <si>
    <t xml:space="preserve">17) приложение 11 изложить в следующей редакции: </t>
  </si>
  <si>
    <t>»;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</si>
</sst>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3" fillId="2" borderId="1" xfId="0" applyFont="1" applyFill="1" applyBorder="1" applyAlignment="1">
      <alignment horizontal="justify" vertical="center"/>
    </xf>
    <xf numFmtId="0" fontId="4" fillId="0" borderId="7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/>
    </xf>
    <xf numFmtId="164" fontId="2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2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horizontal="center" vertical="top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zoomScale="60" zoomScaleNormal="100" workbookViewId="0">
      <selection activeCell="G33" sqref="G33"/>
    </sheetView>
  </sheetViews>
  <sheetFormatPr defaultRowHeight="18.75" x14ac:dyDescent="0.3"/>
  <cols>
    <col min="1" max="1" width="4.42578125" style="5" customWidth="1"/>
    <col min="2" max="2" width="69.28515625" style="1" customWidth="1"/>
    <col min="3" max="6" width="16.28515625" style="1" hidden="1" customWidth="1"/>
    <col min="7" max="7" width="16.28515625" style="1" customWidth="1"/>
    <col min="8" max="9" width="18.140625" style="1" customWidth="1"/>
    <col min="10" max="10" width="4.28515625" style="1" customWidth="1"/>
    <col min="11" max="11" width="11.7109375" style="1" bestFit="1" customWidth="1"/>
    <col min="12" max="12" width="12" style="1" customWidth="1"/>
    <col min="13" max="13" width="12.140625" style="1" customWidth="1"/>
    <col min="14" max="16384" width="9.140625" style="1"/>
  </cols>
  <sheetData>
    <row r="1" spans="1:9" x14ac:dyDescent="0.3">
      <c r="A1" s="34" t="s">
        <v>35</v>
      </c>
      <c r="B1" s="34"/>
    </row>
    <row r="2" spans="1:9" x14ac:dyDescent="0.3">
      <c r="C2" s="31" t="s">
        <v>33</v>
      </c>
      <c r="D2" s="31"/>
      <c r="E2" s="31"/>
      <c r="F2" s="31"/>
      <c r="G2" s="31"/>
      <c r="H2" s="31"/>
      <c r="I2" s="31"/>
    </row>
    <row r="3" spans="1:9" x14ac:dyDescent="0.3">
      <c r="C3" s="32" t="s">
        <v>19</v>
      </c>
      <c r="D3" s="32"/>
      <c r="E3" s="32"/>
      <c r="F3" s="32"/>
      <c r="G3" s="32"/>
      <c r="H3" s="32"/>
      <c r="I3" s="32"/>
    </row>
    <row r="4" spans="1:9" x14ac:dyDescent="0.3">
      <c r="C4" s="32" t="s">
        <v>26</v>
      </c>
      <c r="D4" s="32"/>
      <c r="E4" s="32"/>
      <c r="F4" s="32"/>
      <c r="G4" s="32"/>
      <c r="H4" s="32"/>
      <c r="I4" s="32"/>
    </row>
    <row r="5" spans="1:9" x14ac:dyDescent="0.3">
      <c r="C5" s="33" t="s">
        <v>27</v>
      </c>
      <c r="D5" s="33"/>
      <c r="E5" s="33"/>
      <c r="F5" s="33"/>
      <c r="G5" s="33"/>
      <c r="H5" s="33"/>
      <c r="I5" s="33"/>
    </row>
    <row r="8" spans="1:9" x14ac:dyDescent="0.3">
      <c r="A8" s="25" t="s">
        <v>3</v>
      </c>
      <c r="B8" s="25"/>
      <c r="C8" s="25"/>
      <c r="D8" s="25"/>
      <c r="E8" s="25"/>
      <c r="F8" s="25"/>
      <c r="G8" s="25"/>
      <c r="H8" s="25"/>
      <c r="I8" s="25"/>
    </row>
    <row r="9" spans="1:9" x14ac:dyDescent="0.3">
      <c r="A9" s="25" t="s">
        <v>16</v>
      </c>
      <c r="B9" s="25"/>
      <c r="C9" s="25"/>
      <c r="D9" s="25"/>
      <c r="E9" s="25"/>
      <c r="F9" s="25"/>
      <c r="G9" s="25"/>
      <c r="H9" s="25"/>
      <c r="I9" s="25"/>
    </row>
    <row r="10" spans="1:9" x14ac:dyDescent="0.3">
      <c r="A10" s="25" t="s">
        <v>28</v>
      </c>
      <c r="B10" s="25"/>
      <c r="C10" s="25"/>
      <c r="D10" s="25"/>
      <c r="E10" s="25"/>
      <c r="F10" s="25"/>
      <c r="G10" s="25"/>
      <c r="H10" s="25"/>
      <c r="I10" s="25"/>
    </row>
    <row r="11" spans="1:9" x14ac:dyDescent="0.3">
      <c r="B11" s="5"/>
      <c r="C11" s="5"/>
      <c r="D11" s="22"/>
      <c r="E11" s="22"/>
      <c r="F11" s="24"/>
      <c r="G11" s="24"/>
      <c r="H11" s="5"/>
      <c r="I11" s="5"/>
    </row>
    <row r="12" spans="1:9" x14ac:dyDescent="0.3">
      <c r="I12" s="4" t="s">
        <v>5</v>
      </c>
    </row>
    <row r="13" spans="1:9" x14ac:dyDescent="0.3">
      <c r="A13" s="26" t="s">
        <v>0</v>
      </c>
      <c r="B13" s="26" t="s">
        <v>1</v>
      </c>
      <c r="C13" s="28" t="s">
        <v>2</v>
      </c>
      <c r="D13" s="29"/>
      <c r="E13" s="29"/>
      <c r="F13" s="29"/>
      <c r="G13" s="29"/>
      <c r="H13" s="29"/>
      <c r="I13" s="30"/>
    </row>
    <row r="14" spans="1:9" x14ac:dyDescent="0.3">
      <c r="A14" s="27"/>
      <c r="B14" s="27"/>
      <c r="C14" s="6" t="s">
        <v>22</v>
      </c>
      <c r="D14" s="6"/>
      <c r="E14" s="6" t="s">
        <v>22</v>
      </c>
      <c r="F14" s="6"/>
      <c r="G14" s="6" t="s">
        <v>22</v>
      </c>
      <c r="H14" s="7" t="s">
        <v>25</v>
      </c>
      <c r="I14" s="7" t="s">
        <v>29</v>
      </c>
    </row>
    <row r="15" spans="1:9" ht="15" customHeight="1" x14ac:dyDescent="0.3">
      <c r="A15" s="3">
        <v>1</v>
      </c>
      <c r="B15" s="3">
        <v>2</v>
      </c>
      <c r="C15" s="3">
        <v>3</v>
      </c>
      <c r="D15" s="3"/>
      <c r="E15" s="3">
        <v>3</v>
      </c>
      <c r="F15" s="3"/>
      <c r="G15" s="3">
        <v>3</v>
      </c>
      <c r="H15" s="3">
        <v>4</v>
      </c>
      <c r="I15" s="3">
        <v>5</v>
      </c>
    </row>
    <row r="16" spans="1:9" ht="23.25" customHeight="1" x14ac:dyDescent="0.3">
      <c r="A16" s="3"/>
      <c r="B16" s="3" t="s">
        <v>9</v>
      </c>
      <c r="C16" s="3"/>
      <c r="D16" s="3"/>
      <c r="E16" s="3"/>
      <c r="F16" s="3"/>
      <c r="G16" s="3"/>
      <c r="H16" s="3"/>
      <c r="I16" s="3"/>
    </row>
    <row r="17" spans="1:13" ht="111.75" customHeight="1" x14ac:dyDescent="0.3">
      <c r="A17" s="2">
        <v>1</v>
      </c>
      <c r="B17" s="8" t="s">
        <v>4</v>
      </c>
      <c r="C17" s="15">
        <v>51716</v>
      </c>
      <c r="D17" s="15"/>
      <c r="E17" s="15">
        <f>C17+D17</f>
        <v>51716</v>
      </c>
      <c r="F17" s="15">
        <v>3491</v>
      </c>
      <c r="G17" s="15">
        <f>E17+F17</f>
        <v>55207</v>
      </c>
      <c r="H17" s="15">
        <v>51958</v>
      </c>
      <c r="I17" s="15">
        <v>51540</v>
      </c>
    </row>
    <row r="18" spans="1:13" ht="131.25" hidden="1" x14ac:dyDescent="0.3">
      <c r="A18" s="2">
        <v>2</v>
      </c>
      <c r="B18" s="8" t="s">
        <v>6</v>
      </c>
      <c r="C18" s="15"/>
      <c r="D18" s="15"/>
      <c r="E18" s="15">
        <f t="shared" ref="E18:E26" si="0">C18+D18</f>
        <v>0</v>
      </c>
      <c r="F18" s="15"/>
      <c r="G18" s="15">
        <f t="shared" ref="G18:G26" si="1">E18+F18</f>
        <v>0</v>
      </c>
      <c r="H18" s="15"/>
      <c r="I18" s="15"/>
    </row>
    <row r="19" spans="1:13" ht="93.75" hidden="1" x14ac:dyDescent="0.3">
      <c r="A19" s="2"/>
      <c r="B19" s="8" t="s">
        <v>7</v>
      </c>
      <c r="C19" s="15"/>
      <c r="D19" s="15"/>
      <c r="E19" s="15">
        <f t="shared" si="0"/>
        <v>0</v>
      </c>
      <c r="F19" s="15"/>
      <c r="G19" s="15">
        <f t="shared" si="1"/>
        <v>0</v>
      </c>
      <c r="H19" s="15"/>
      <c r="I19" s="15"/>
    </row>
    <row r="20" spans="1:13" ht="93.75" hidden="1" x14ac:dyDescent="0.3">
      <c r="A20" s="2"/>
      <c r="B20" s="8" t="s">
        <v>8</v>
      </c>
      <c r="C20" s="15"/>
      <c r="D20" s="15"/>
      <c r="E20" s="15">
        <f t="shared" si="0"/>
        <v>0</v>
      </c>
      <c r="F20" s="15"/>
      <c r="G20" s="15">
        <f t="shared" si="1"/>
        <v>0</v>
      </c>
      <c r="H20" s="15"/>
      <c r="I20" s="15"/>
    </row>
    <row r="21" spans="1:13" ht="37.5" x14ac:dyDescent="0.3">
      <c r="A21" s="2"/>
      <c r="B21" s="8" t="s">
        <v>11</v>
      </c>
      <c r="C21" s="15">
        <f>SUM(C17:C20)</f>
        <v>51716</v>
      </c>
      <c r="D21" s="15"/>
      <c r="E21" s="15">
        <f t="shared" si="0"/>
        <v>51716</v>
      </c>
      <c r="F21" s="15">
        <v>3491</v>
      </c>
      <c r="G21" s="15">
        <f t="shared" si="1"/>
        <v>55207</v>
      </c>
      <c r="H21" s="15">
        <f>SUM(H17:H20)</f>
        <v>51958</v>
      </c>
      <c r="I21" s="15">
        <f>SUM(I17:I20)</f>
        <v>51540</v>
      </c>
    </row>
    <row r="22" spans="1:13" ht="37.5" hidden="1" x14ac:dyDescent="0.3">
      <c r="A22" s="2">
        <v>3</v>
      </c>
      <c r="B22" s="8" t="s">
        <v>23</v>
      </c>
      <c r="C22" s="15"/>
      <c r="D22" s="15"/>
      <c r="E22" s="15">
        <f t="shared" si="0"/>
        <v>0</v>
      </c>
      <c r="F22" s="15"/>
      <c r="G22" s="15">
        <f t="shared" si="1"/>
        <v>0</v>
      </c>
      <c r="H22" s="15"/>
      <c r="I22" s="15"/>
    </row>
    <row r="23" spans="1:13" ht="117.75" hidden="1" customHeight="1" x14ac:dyDescent="0.3">
      <c r="A23" s="2">
        <v>4</v>
      </c>
      <c r="B23" s="11" t="s">
        <v>21</v>
      </c>
      <c r="C23" s="15"/>
      <c r="D23" s="15"/>
      <c r="E23" s="15">
        <f t="shared" si="0"/>
        <v>0</v>
      </c>
      <c r="F23" s="15"/>
      <c r="G23" s="15">
        <f t="shared" si="1"/>
        <v>0</v>
      </c>
      <c r="H23" s="15"/>
      <c r="I23" s="15"/>
    </row>
    <row r="24" spans="1:13" x14ac:dyDescent="0.3">
      <c r="A24" s="2">
        <v>2</v>
      </c>
      <c r="B24" s="11" t="s">
        <v>32</v>
      </c>
      <c r="C24" s="15"/>
      <c r="D24" s="15">
        <v>3350</v>
      </c>
      <c r="E24" s="15">
        <f t="shared" si="0"/>
        <v>3350</v>
      </c>
      <c r="F24" s="15"/>
      <c r="G24" s="15">
        <f t="shared" si="1"/>
        <v>3350</v>
      </c>
      <c r="H24" s="15">
        <v>0</v>
      </c>
      <c r="I24" s="15">
        <v>0</v>
      </c>
    </row>
    <row r="25" spans="1:13" ht="78" customHeight="1" x14ac:dyDescent="0.3">
      <c r="A25" s="2">
        <v>3</v>
      </c>
      <c r="B25" s="9" t="s">
        <v>30</v>
      </c>
      <c r="C25" s="15">
        <v>186480</v>
      </c>
      <c r="D25" s="15"/>
      <c r="E25" s="15">
        <f t="shared" si="0"/>
        <v>186480</v>
      </c>
      <c r="F25" s="15"/>
      <c r="G25" s="15">
        <f t="shared" si="1"/>
        <v>186480</v>
      </c>
      <c r="H25" s="15">
        <v>88461</v>
      </c>
      <c r="I25" s="15">
        <v>0</v>
      </c>
    </row>
    <row r="26" spans="1:13" ht="39.75" customHeight="1" x14ac:dyDescent="0.3">
      <c r="A26" s="2">
        <v>4</v>
      </c>
      <c r="B26" s="12" t="s">
        <v>12</v>
      </c>
      <c r="C26" s="16">
        <v>307669</v>
      </c>
      <c r="D26" s="16">
        <v>-443.4</v>
      </c>
      <c r="E26" s="15">
        <f t="shared" si="0"/>
        <v>307225.59999999998</v>
      </c>
      <c r="F26" s="16">
        <v>42522.8</v>
      </c>
      <c r="G26" s="15">
        <f t="shared" si="1"/>
        <v>349748.39999999997</v>
      </c>
      <c r="H26" s="16">
        <v>118852.5</v>
      </c>
      <c r="I26" s="16">
        <v>2999</v>
      </c>
    </row>
    <row r="27" spans="1:13" x14ac:dyDescent="0.3">
      <c r="A27" s="2"/>
      <c r="B27" s="12" t="s">
        <v>13</v>
      </c>
      <c r="C27" s="16">
        <f>C21+C26+C23+C25+C22</f>
        <v>545865</v>
      </c>
      <c r="D27" s="16">
        <f t="shared" ref="D27:F27" si="2">D21+D26+D23+D25+D22</f>
        <v>-443.4</v>
      </c>
      <c r="E27" s="16">
        <f>E21+E26+E23+E25+E22+E24</f>
        <v>548771.6</v>
      </c>
      <c r="F27" s="16">
        <f t="shared" si="2"/>
        <v>46013.8</v>
      </c>
      <c r="G27" s="16">
        <f>G21+G26+G23+G25+G22+G24</f>
        <v>594785.39999999991</v>
      </c>
      <c r="H27" s="16">
        <f>H17+H21+H24+H25+H26</f>
        <v>311229.5</v>
      </c>
      <c r="I27" s="16">
        <f>I17+I21+I24+I25+I26</f>
        <v>106079</v>
      </c>
      <c r="K27" s="13"/>
      <c r="L27" s="13"/>
      <c r="M27" s="13"/>
    </row>
    <row r="28" spans="1:13" ht="24" customHeight="1" x14ac:dyDescent="0.3">
      <c r="A28" s="2"/>
      <c r="B28" s="14" t="s">
        <v>10</v>
      </c>
      <c r="C28" s="17"/>
      <c r="D28" s="17"/>
      <c r="E28" s="17"/>
      <c r="F28" s="17"/>
      <c r="G28" s="17"/>
      <c r="H28" s="17"/>
      <c r="I28" s="17"/>
    </row>
    <row r="29" spans="1:13" ht="37.5" x14ac:dyDescent="0.3">
      <c r="A29" s="2">
        <v>1</v>
      </c>
      <c r="B29" s="12" t="s">
        <v>15</v>
      </c>
      <c r="C29" s="18">
        <f>263961+3000</f>
        <v>266961</v>
      </c>
      <c r="D29" s="18">
        <v>2364.6999999999998</v>
      </c>
      <c r="E29" s="18">
        <f>C29+D29</f>
        <v>269325.7</v>
      </c>
      <c r="F29" s="18">
        <v>31034.799999999999</v>
      </c>
      <c r="G29" s="18">
        <f>E29+F29</f>
        <v>300360.5</v>
      </c>
      <c r="H29" s="18">
        <v>208568.5</v>
      </c>
      <c r="I29" s="18">
        <v>106079</v>
      </c>
    </row>
    <row r="30" spans="1:13" ht="37.5" x14ac:dyDescent="0.3">
      <c r="A30" s="2">
        <v>2</v>
      </c>
      <c r="B30" s="12" t="s">
        <v>34</v>
      </c>
      <c r="C30" s="19">
        <f>3000-3000</f>
        <v>0</v>
      </c>
      <c r="D30" s="19">
        <v>0</v>
      </c>
      <c r="E30" s="18">
        <f t="shared" ref="E30:E35" si="3">C30+D30</f>
        <v>0</v>
      </c>
      <c r="F30" s="19">
        <v>12000</v>
      </c>
      <c r="G30" s="18">
        <f t="shared" ref="G30:G35" si="4">E30+F30</f>
        <v>12000</v>
      </c>
      <c r="H30" s="18">
        <v>0</v>
      </c>
      <c r="I30" s="18">
        <v>0</v>
      </c>
    </row>
    <row r="31" spans="1:13" ht="45" hidden="1" customHeight="1" x14ac:dyDescent="0.3">
      <c r="A31" s="2">
        <v>3</v>
      </c>
      <c r="B31" s="12" t="s">
        <v>24</v>
      </c>
      <c r="C31" s="18"/>
      <c r="D31" s="18"/>
      <c r="E31" s="18">
        <f t="shared" si="3"/>
        <v>0</v>
      </c>
      <c r="F31" s="18"/>
      <c r="G31" s="18">
        <f t="shared" si="4"/>
        <v>0</v>
      </c>
      <c r="H31" s="18"/>
      <c r="I31" s="18"/>
    </row>
    <row r="32" spans="1:13" x14ac:dyDescent="0.3">
      <c r="A32" s="2">
        <v>3</v>
      </c>
      <c r="B32" s="12" t="s">
        <v>20</v>
      </c>
      <c r="C32" s="20">
        <v>75024</v>
      </c>
      <c r="D32" s="20">
        <v>5750</v>
      </c>
      <c r="E32" s="18">
        <f t="shared" si="3"/>
        <v>80774</v>
      </c>
      <c r="F32" s="20"/>
      <c r="G32" s="18">
        <f t="shared" si="4"/>
        <v>80774</v>
      </c>
      <c r="H32" s="18">
        <v>0</v>
      </c>
      <c r="I32" s="18">
        <v>0</v>
      </c>
    </row>
    <row r="33" spans="1:10" ht="56.25" x14ac:dyDescent="0.3">
      <c r="A33" s="2">
        <v>4</v>
      </c>
      <c r="B33" s="10" t="s">
        <v>31</v>
      </c>
      <c r="C33" s="21">
        <v>186480</v>
      </c>
      <c r="D33" s="21"/>
      <c r="E33" s="18">
        <f t="shared" si="3"/>
        <v>186480</v>
      </c>
      <c r="F33" s="21"/>
      <c r="G33" s="18">
        <f t="shared" si="4"/>
        <v>186480</v>
      </c>
      <c r="H33" s="15">
        <v>88461</v>
      </c>
      <c r="I33" s="15">
        <v>0</v>
      </c>
    </row>
    <row r="34" spans="1:10" ht="37.5" x14ac:dyDescent="0.3">
      <c r="A34" s="2">
        <v>5</v>
      </c>
      <c r="B34" s="8" t="s">
        <v>17</v>
      </c>
      <c r="C34" s="20">
        <v>16875</v>
      </c>
      <c r="D34" s="20">
        <v>-5067.1000000000004</v>
      </c>
      <c r="E34" s="18">
        <f t="shared" si="3"/>
        <v>11807.9</v>
      </c>
      <c r="F34" s="20">
        <v>2979</v>
      </c>
      <c r="G34" s="18">
        <f t="shared" si="4"/>
        <v>14786.9</v>
      </c>
      <c r="H34" s="18">
        <v>13675</v>
      </c>
      <c r="I34" s="18">
        <v>0</v>
      </c>
    </row>
    <row r="35" spans="1:10" ht="37.5" x14ac:dyDescent="0.3">
      <c r="A35" s="2">
        <v>6</v>
      </c>
      <c r="B35" s="8" t="s">
        <v>18</v>
      </c>
      <c r="C35" s="20">
        <v>525</v>
      </c>
      <c r="D35" s="20">
        <v>-141</v>
      </c>
      <c r="E35" s="18">
        <f t="shared" si="3"/>
        <v>384</v>
      </c>
      <c r="F35" s="20"/>
      <c r="G35" s="18">
        <f t="shared" si="4"/>
        <v>384</v>
      </c>
      <c r="H35" s="18">
        <v>525</v>
      </c>
      <c r="I35" s="18">
        <v>0</v>
      </c>
    </row>
    <row r="36" spans="1:10" x14ac:dyDescent="0.3">
      <c r="A36" s="2"/>
      <c r="B36" s="8" t="s">
        <v>14</v>
      </c>
      <c r="C36" s="16">
        <f>C29+C32+C33+C34+C35+C30+C31</f>
        <v>545865</v>
      </c>
      <c r="D36" s="16">
        <f t="shared" ref="D36:E36" si="5">D29+D32+D33+D34+D35+D30+D31</f>
        <v>2906.5999999999995</v>
      </c>
      <c r="E36" s="16">
        <f t="shared" si="5"/>
        <v>548771.6</v>
      </c>
      <c r="F36" s="16">
        <f t="shared" ref="F36:G36" si="6">F29+F32+F33+F34+F35+F30+F31</f>
        <v>46013.8</v>
      </c>
      <c r="G36" s="16">
        <f t="shared" si="6"/>
        <v>594785.4</v>
      </c>
      <c r="H36" s="16">
        <f t="shared" ref="H36:I36" si="7">H29+H32+H33+H34+H35+H30+H31</f>
        <v>311229.5</v>
      </c>
      <c r="I36" s="16">
        <f t="shared" si="7"/>
        <v>106079</v>
      </c>
      <c r="J36" s="23" t="s">
        <v>36</v>
      </c>
    </row>
  </sheetData>
  <mergeCells count="11">
    <mergeCell ref="A1:B1"/>
    <mergeCell ref="C2:I2"/>
    <mergeCell ref="C3:I3"/>
    <mergeCell ref="C4:I4"/>
    <mergeCell ref="C5:I5"/>
    <mergeCell ref="A8:I8"/>
    <mergeCell ref="A13:A14"/>
    <mergeCell ref="B13:B14"/>
    <mergeCell ref="C13:I13"/>
    <mergeCell ref="A9:I9"/>
    <mergeCell ref="A10:I10"/>
  </mergeCells>
  <printOptions horizontalCentered="1"/>
  <pageMargins left="1.1811023622047245" right="0.39370078740157483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2024-10-09T13:39:07Z</dcterms:modified>
</cp:coreProperties>
</file>