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Лист1!$A$1:$H$32</definedName>
  </definedNames>
  <calcPr calcId="125725"/>
</workbook>
</file>

<file path=xl/calcChain.xml><?xml version="1.0" encoding="utf-8"?>
<calcChain xmlns="http://schemas.openxmlformats.org/spreadsheetml/2006/main">
  <c r="D32" i="1"/>
  <c r="F17"/>
  <c r="G32"/>
  <c r="G17"/>
  <c r="F10" l="1"/>
  <c r="F6" s="1"/>
  <c r="H6" s="1"/>
  <c r="D6"/>
  <c r="C6"/>
  <c r="E8"/>
  <c r="E9"/>
  <c r="E10"/>
  <c r="E11"/>
  <c r="E12"/>
  <c r="E13"/>
  <c r="E14"/>
  <c r="E15"/>
  <c r="H8"/>
  <c r="H9"/>
  <c r="H10"/>
  <c r="H11"/>
  <c r="H12"/>
  <c r="H13"/>
  <c r="H14"/>
  <c r="E31"/>
  <c r="E30"/>
  <c r="E29"/>
  <c r="E28"/>
  <c r="E27"/>
  <c r="E26"/>
  <c r="E25"/>
  <c r="E24"/>
  <c r="E23"/>
  <c r="E22"/>
  <c r="E21"/>
  <c r="E20"/>
  <c r="E19"/>
  <c r="C17"/>
  <c r="D17"/>
  <c r="H17"/>
  <c r="H20"/>
  <c r="H21"/>
  <c r="H22"/>
  <c r="H23"/>
  <c r="H24"/>
  <c r="H25"/>
  <c r="H26"/>
  <c r="H27"/>
  <c r="H28"/>
  <c r="H29"/>
  <c r="H30"/>
  <c r="H31"/>
  <c r="H19"/>
  <c r="E17" l="1"/>
  <c r="E6"/>
</calcChain>
</file>

<file path=xl/sharedStrings.xml><?xml version="1.0" encoding="utf-8"?>
<sst xmlns="http://schemas.openxmlformats.org/spreadsheetml/2006/main" count="58" uniqueCount="56">
  <si>
    <t>ИНФОРМАЦИЯ</t>
  </si>
  <si>
    <t>тыс.рублей</t>
  </si>
  <si>
    <t>Наименование показателей</t>
  </si>
  <si>
    <t>Утверждено на 2022 год</t>
  </si>
  <si>
    <t>Исполнено за 1 квартал 2022 года</t>
  </si>
  <si>
    <t>% исполнения</t>
  </si>
  <si>
    <t>РАСХОДЫ</t>
  </si>
  <si>
    <t>об исполнении бюджета Губкинского городского округа за 1 квартал 2023 года</t>
  </si>
  <si>
    <t>Утверждено на 2023 год</t>
  </si>
  <si>
    <t>Исполнено за 1 квартал 2023 года</t>
  </si>
  <si>
    <t>1.1.</t>
  </si>
  <si>
    <t>в том числе:</t>
  </si>
  <si>
    <t>1.</t>
  </si>
  <si>
    <t>Безвозмездные поступления</t>
  </si>
  <si>
    <t>1.2.</t>
  </si>
  <si>
    <t>Дотации</t>
  </si>
  <si>
    <t>Субсидии</t>
  </si>
  <si>
    <t>Субвенции</t>
  </si>
  <si>
    <t>ДОХОДЫ</t>
  </si>
  <si>
    <t>2.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</si>
  <si>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</si>
  <si>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</si>
  <si>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</si>
  <si>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</si>
  <si>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</si>
  <si>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</si>
  <si>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</si>
  <si>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</si>
  <si>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</si>
  <si>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</si>
  <si>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</si>
  <si>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</si>
  <si>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</si>
  <si>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ДЕФИЦИТ (-), ПРОФИЦИТ (+)</t>
  </si>
  <si>
    <t>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</si>
  <si>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</si>
  <si>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</si>
  <si>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</si>
  <si>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</si>
  <si>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</si>
  <si>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</si>
  <si>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</si>
  <si>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</si>
  <si>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</si>
  <si>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</si>
  <si>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</si>
  <si>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</si>
  <si>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</si>
  <si>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№ п/п</t>
  </si>
  <si>
    <t>Налоговые доходы</t>
  </si>
  <si>
    <t>Неналоговые доходы</t>
  </si>
  <si>
    <t>1.3.</t>
  </si>
  <si>
    <t>Иные межбюджетные трансферты</t>
  </si>
  <si>
    <t>Прочие безвозмездные поступления</t>
  </si>
  <si>
    <t>1.4.</t>
  </si>
  <si>
    <t>1.5.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</si>
</sst>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Normal="100" workbookViewId="0">
      <selection activeCell="D32" sqref="D32"/>
    </sheetView>
  </sheetViews>
  <sheetFormatPr defaultRowHeight="15"/>
  <cols>
    <col min="1" max="1" width="6.5703125" style="1" customWidth="1"/>
    <col min="2" max="2" width="35.5703125" style="1" customWidth="1"/>
    <col min="3" max="3" width="12.5703125" style="1" customWidth="1"/>
    <col min="4" max="4" width="11.710937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" style="1" customWidth="1"/>
    <col min="9" max="11" width="9.140625" style="1"/>
    <col min="12" max="12" width="12.85546875" style="1" customWidth="1"/>
    <col min="13" max="13" width="14" style="1" customWidth="1"/>
    <col min="14" max="14" width="12.7109375" style="1" customWidth="1"/>
    <col min="15" max="15" width="12.140625" style="1" customWidth="1"/>
    <col min="16" max="16" width="13.42578125" style="1" customWidth="1"/>
    <col min="17" max="16384" width="9.140625" style="1"/>
  </cols>
  <sheetData>
    <row r="1" spans="1:16">
      <c r="B1" s="41" t="s">
        <v>0</v>
      </c>
      <c r="C1" s="41"/>
      <c r="D1" s="41"/>
      <c r="E1" s="41"/>
      <c r="F1" s="41"/>
      <c r="G1" s="41"/>
      <c r="H1" s="41"/>
    </row>
    <row r="2" spans="1:16">
      <c r="B2" s="41" t="s">
        <v>7</v>
      </c>
      <c r="C2" s="41"/>
      <c r="D2" s="41"/>
      <c r="E2" s="41"/>
      <c r="F2" s="41"/>
      <c r="G2" s="41"/>
      <c r="H2" s="41"/>
    </row>
    <row r="4" spans="1:16">
      <c r="H4" s="7" t="s">
        <v>1</v>
      </c>
    </row>
    <row r="5" spans="1:16" ht="60" customHeight="1">
      <c r="A5" s="11" t="s">
        <v>48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8</v>
      </c>
      <c r="G5" s="2" t="s">
        <v>9</v>
      </c>
      <c r="H5" s="2" t="s">
        <v>5</v>
      </c>
      <c r="L5" s="22"/>
      <c r="M5" s="22"/>
      <c r="N5" s="22"/>
      <c r="O5" s="22"/>
      <c r="P5" s="22"/>
    </row>
    <row r="6" spans="1:16">
      <c r="A6" s="11" t="s">
        <v>12</v>
      </c>
      <c r="B6" s="2" t="s">
        <v>18</v>
      </c>
      <c r="C6" s="37">
        <f>C8+C9+C10</f>
        <v>6486271.0999999996</v>
      </c>
      <c r="D6" s="37">
        <f>D8+D9+D10</f>
        <v>1158829</v>
      </c>
      <c r="E6" s="16">
        <f>D6*100/C6</f>
        <v>17.865873660445676</v>
      </c>
      <c r="F6" s="37">
        <f>F8+F9+F10</f>
        <v>6181754.9000000004</v>
      </c>
      <c r="G6" s="20">
        <v>1268188</v>
      </c>
      <c r="H6" s="16">
        <f>G6*100/F6</f>
        <v>20.515015889743541</v>
      </c>
      <c r="L6" s="23"/>
      <c r="M6" s="22"/>
      <c r="N6" s="22"/>
      <c r="O6" s="22"/>
      <c r="P6" s="24"/>
    </row>
    <row r="7" spans="1:16">
      <c r="A7" s="4"/>
      <c r="B7" s="8" t="s">
        <v>11</v>
      </c>
      <c r="C7" s="37"/>
      <c r="D7" s="20"/>
      <c r="E7" s="16"/>
      <c r="F7" s="37"/>
      <c r="G7" s="2"/>
      <c r="H7" s="16"/>
      <c r="L7" s="23"/>
      <c r="M7" s="22"/>
      <c r="N7" s="22"/>
      <c r="O7" s="22"/>
      <c r="P7" s="24"/>
    </row>
    <row r="8" spans="1:16">
      <c r="A8" s="12" t="s">
        <v>10</v>
      </c>
      <c r="B8" s="8" t="s">
        <v>49</v>
      </c>
      <c r="C8" s="38">
        <v>2143852</v>
      </c>
      <c r="D8" s="38">
        <v>539406</v>
      </c>
      <c r="E8" s="39">
        <f t="shared" ref="E8:E15" si="0">D8*100/C8</f>
        <v>25.160598772676472</v>
      </c>
      <c r="F8" s="38">
        <v>2434652</v>
      </c>
      <c r="G8" s="38">
        <v>467883</v>
      </c>
      <c r="H8" s="39">
        <f t="shared" ref="H8:H14" si="1">G8*100/F8</f>
        <v>19.217654104159443</v>
      </c>
      <c r="L8" s="23"/>
      <c r="M8" s="22"/>
      <c r="N8" s="22"/>
      <c r="O8" s="22"/>
      <c r="P8" s="24"/>
    </row>
    <row r="9" spans="1:16">
      <c r="A9" s="12" t="s">
        <v>14</v>
      </c>
      <c r="B9" s="8" t="s">
        <v>50</v>
      </c>
      <c r="C9" s="38">
        <v>301116</v>
      </c>
      <c r="D9" s="38">
        <v>96889</v>
      </c>
      <c r="E9" s="39">
        <f t="shared" si="0"/>
        <v>32.176636246496365</v>
      </c>
      <c r="F9" s="38">
        <v>288145</v>
      </c>
      <c r="G9" s="38">
        <v>10510</v>
      </c>
      <c r="H9" s="39">
        <f t="shared" si="1"/>
        <v>3.6474691561540196</v>
      </c>
      <c r="L9" s="23"/>
      <c r="M9" s="22"/>
      <c r="N9" s="22"/>
      <c r="O9" s="22"/>
      <c r="P9" s="24"/>
    </row>
    <row r="10" spans="1:16">
      <c r="A10" s="12" t="s">
        <v>51</v>
      </c>
      <c r="B10" s="9" t="s">
        <v>13</v>
      </c>
      <c r="C10" s="38">
        <v>4041303.1</v>
      </c>
      <c r="D10" s="40">
        <v>522534</v>
      </c>
      <c r="E10" s="39">
        <f t="shared" si="0"/>
        <v>12.929839387696507</v>
      </c>
      <c r="F10" s="38">
        <f>F11+F12+F13+F14+F15</f>
        <v>3458957.9000000004</v>
      </c>
      <c r="G10" s="38">
        <v>698795</v>
      </c>
      <c r="H10" s="39">
        <f t="shared" si="1"/>
        <v>20.202471964171636</v>
      </c>
      <c r="L10" s="23"/>
      <c r="M10" s="22"/>
      <c r="N10" s="22"/>
      <c r="O10" s="22"/>
      <c r="P10" s="24"/>
    </row>
    <row r="11" spans="1:16">
      <c r="A11" s="12"/>
      <c r="B11" s="8" t="s">
        <v>15</v>
      </c>
      <c r="C11" s="38">
        <v>207861.6</v>
      </c>
      <c r="D11" s="40">
        <v>5500</v>
      </c>
      <c r="E11" s="39">
        <f t="shared" si="0"/>
        <v>2.6459913711815939</v>
      </c>
      <c r="F11" s="38">
        <v>86096.8</v>
      </c>
      <c r="G11" s="38">
        <v>1587</v>
      </c>
      <c r="H11" s="39">
        <f t="shared" si="1"/>
        <v>1.843274082195854</v>
      </c>
      <c r="L11" s="23"/>
      <c r="M11" s="22"/>
      <c r="N11" s="22"/>
      <c r="O11" s="22"/>
      <c r="P11" s="24"/>
    </row>
    <row r="12" spans="1:16">
      <c r="A12" s="12"/>
      <c r="B12" s="8" t="s">
        <v>16</v>
      </c>
      <c r="C12" s="38">
        <v>1029457.6</v>
      </c>
      <c r="D12" s="38">
        <v>61508</v>
      </c>
      <c r="E12" s="39">
        <f t="shared" si="0"/>
        <v>5.9747968250465098</v>
      </c>
      <c r="F12" s="38">
        <v>666096</v>
      </c>
      <c r="G12" s="38">
        <v>121777</v>
      </c>
      <c r="H12" s="39">
        <f t="shared" si="1"/>
        <v>18.282199562825777</v>
      </c>
      <c r="L12" s="23"/>
      <c r="M12" s="22"/>
      <c r="N12" s="22"/>
      <c r="O12" s="22"/>
      <c r="P12" s="24"/>
    </row>
    <row r="13" spans="1:16">
      <c r="A13" s="4"/>
      <c r="B13" s="9" t="s">
        <v>17</v>
      </c>
      <c r="C13" s="38">
        <v>2335878.7000000002</v>
      </c>
      <c r="D13" s="38">
        <v>451291</v>
      </c>
      <c r="E13" s="39">
        <f t="shared" si="0"/>
        <v>19.31996725686141</v>
      </c>
      <c r="F13" s="38">
        <v>2455330.6</v>
      </c>
      <c r="G13" s="38">
        <v>507059</v>
      </c>
      <c r="H13" s="39">
        <f t="shared" si="1"/>
        <v>20.651353426703515</v>
      </c>
      <c r="L13" s="23"/>
      <c r="M13" s="22"/>
      <c r="N13" s="22"/>
      <c r="O13" s="22"/>
      <c r="P13" s="24"/>
    </row>
    <row r="14" spans="1:16">
      <c r="A14" s="12" t="s">
        <v>54</v>
      </c>
      <c r="B14" s="8" t="s">
        <v>52</v>
      </c>
      <c r="C14" s="38">
        <v>285105.2</v>
      </c>
      <c r="D14" s="38">
        <v>195</v>
      </c>
      <c r="E14" s="39">
        <f t="shared" si="0"/>
        <v>6.8395806179613702E-2</v>
      </c>
      <c r="F14" s="38">
        <v>251427</v>
      </c>
      <c r="G14" s="38">
        <v>68364</v>
      </c>
      <c r="H14" s="39">
        <f t="shared" si="1"/>
        <v>27.190397212709851</v>
      </c>
      <c r="L14" s="23"/>
      <c r="M14" s="22"/>
      <c r="N14" s="22"/>
      <c r="O14" s="22"/>
      <c r="P14" s="24"/>
    </row>
    <row r="15" spans="1:16" ht="30">
      <c r="A15" s="12" t="s">
        <v>55</v>
      </c>
      <c r="B15" s="8" t="s">
        <v>53</v>
      </c>
      <c r="C15" s="38">
        <v>183000</v>
      </c>
      <c r="D15" s="38">
        <v>4040</v>
      </c>
      <c r="E15" s="39">
        <f t="shared" si="0"/>
        <v>2.2076502732240435</v>
      </c>
      <c r="F15" s="38">
        <v>7.5</v>
      </c>
      <c r="G15" s="38">
        <v>8</v>
      </c>
      <c r="H15" s="39">
        <v>0</v>
      </c>
      <c r="L15" s="23"/>
      <c r="M15" s="22"/>
      <c r="N15" s="22"/>
      <c r="O15" s="22"/>
      <c r="P15" s="24"/>
    </row>
    <row r="16" spans="1:16">
      <c r="A16" s="4"/>
      <c r="B16" s="9"/>
      <c r="C16" s="2"/>
      <c r="D16" s="20"/>
      <c r="E16" s="2"/>
      <c r="F16" s="2"/>
      <c r="G16" s="36"/>
      <c r="H16" s="16"/>
      <c r="L16" s="23"/>
      <c r="M16" s="22"/>
      <c r="N16" s="22"/>
      <c r="O16" s="22"/>
      <c r="P16" s="24"/>
    </row>
    <row r="17" spans="1:16">
      <c r="A17" s="11" t="s">
        <v>19</v>
      </c>
      <c r="B17" s="3" t="s">
        <v>6</v>
      </c>
      <c r="C17" s="14">
        <f>C19+C20+C21+C22+C23+C24+C25+C26+C27+C28+C29+C30+C31</f>
        <v>7201256.6999999993</v>
      </c>
      <c r="D17" s="14">
        <f>D19+D20+D21+D22+D23+D24+D25+D26+D27+D28+D29+D30+D31</f>
        <v>1238521</v>
      </c>
      <c r="E17" s="17">
        <f>D17*100/C17</f>
        <v>17.198678669516116</v>
      </c>
      <c r="F17" s="14">
        <f>F19+F20+F21+F22+F23+F24+F25+F26+F27+F28+F29+F30+F31</f>
        <v>6616747.3999999994</v>
      </c>
      <c r="G17" s="19">
        <f>G19+G20+G21+G22+G23+G24+G25+G26+G27+G28+G29+G30+G31</f>
        <v>1504276</v>
      </c>
      <c r="H17" s="17">
        <f>G17*100/F17</f>
        <v>22.734372480351904</v>
      </c>
      <c r="L17" s="25"/>
      <c r="M17" s="26"/>
      <c r="N17" s="27"/>
      <c r="O17" s="27"/>
      <c r="P17" s="28"/>
    </row>
    <row r="18" spans="1:16">
      <c r="A18" s="12"/>
      <c r="B18" s="10" t="s">
        <v>11</v>
      </c>
      <c r="C18" s="3"/>
      <c r="D18" s="15"/>
      <c r="E18" s="17"/>
      <c r="F18" s="3"/>
      <c r="G18" s="15"/>
      <c r="H18" s="17"/>
      <c r="L18" s="25"/>
      <c r="M18" s="26"/>
      <c r="N18" s="26"/>
      <c r="O18" s="29"/>
      <c r="P18" s="28"/>
    </row>
    <row r="19" spans="1:16">
      <c r="A19" s="12" t="s">
        <v>35</v>
      </c>
      <c r="B19" s="6" t="s">
        <v>20</v>
      </c>
      <c r="C19" s="5">
        <v>293011.09999999998</v>
      </c>
      <c r="D19" s="5">
        <v>54754</v>
      </c>
      <c r="E19" s="18">
        <f>D19*100/C19</f>
        <v>18.68666408883486</v>
      </c>
      <c r="F19" s="5">
        <v>316928.7</v>
      </c>
      <c r="G19" s="5">
        <v>78126</v>
      </c>
      <c r="H19" s="18">
        <f>G19*100/F19</f>
        <v>24.650970391763195</v>
      </c>
      <c r="L19" s="30"/>
      <c r="M19" s="31"/>
      <c r="N19" s="31"/>
      <c r="O19" s="31"/>
      <c r="P19" s="32"/>
    </row>
    <row r="20" spans="1:16">
      <c r="A20" s="12" t="s">
        <v>36</v>
      </c>
      <c r="B20" s="6" t="s">
        <v>21</v>
      </c>
      <c r="C20" s="5">
        <v>327</v>
      </c>
      <c r="D20" s="5">
        <v>27</v>
      </c>
      <c r="E20" s="18">
        <f t="shared" ref="E20:E31" si="2">D20*100/C20</f>
        <v>8.2568807339449535</v>
      </c>
      <c r="F20" s="5">
        <v>290</v>
      </c>
      <c r="G20" s="5">
        <v>29</v>
      </c>
      <c r="H20" s="18">
        <f t="shared" ref="H20:H31" si="3">G20*100/F20</f>
        <v>10</v>
      </c>
      <c r="L20" s="30"/>
      <c r="M20" s="31"/>
      <c r="N20" s="31"/>
      <c r="O20" s="31"/>
      <c r="P20" s="32"/>
    </row>
    <row r="21" spans="1:16" ht="30">
      <c r="A21" s="12" t="s">
        <v>37</v>
      </c>
      <c r="B21" s="6" t="s">
        <v>22</v>
      </c>
      <c r="C21" s="5">
        <v>19186</v>
      </c>
      <c r="D21" s="5">
        <v>4936</v>
      </c>
      <c r="E21" s="18">
        <f t="shared" si="2"/>
        <v>25.727092671739811</v>
      </c>
      <c r="F21" s="5">
        <v>49059</v>
      </c>
      <c r="G21" s="5">
        <v>7948</v>
      </c>
      <c r="H21" s="18">
        <f t="shared" si="3"/>
        <v>16.200900955991766</v>
      </c>
      <c r="L21" s="30"/>
      <c r="M21" s="31"/>
      <c r="N21" s="31"/>
      <c r="O21" s="31"/>
      <c r="P21" s="32"/>
    </row>
    <row r="22" spans="1:16">
      <c r="A22" s="12" t="s">
        <v>38</v>
      </c>
      <c r="B22" s="6" t="s">
        <v>23</v>
      </c>
      <c r="C22" s="5">
        <v>774643.6</v>
      </c>
      <c r="D22" s="5">
        <v>88353</v>
      </c>
      <c r="E22" s="18">
        <f t="shared" si="2"/>
        <v>11.405632215899027</v>
      </c>
      <c r="F22" s="5">
        <v>980010.4</v>
      </c>
      <c r="G22" s="5">
        <v>169232</v>
      </c>
      <c r="H22" s="18">
        <f t="shared" si="3"/>
        <v>17.268388172207153</v>
      </c>
      <c r="L22" s="30"/>
      <c r="M22" s="31"/>
      <c r="N22" s="31"/>
      <c r="O22" s="31"/>
      <c r="P22" s="32"/>
    </row>
    <row r="23" spans="1:16">
      <c r="A23" s="12" t="s">
        <v>39</v>
      </c>
      <c r="B23" s="6" t="s">
        <v>24</v>
      </c>
      <c r="C23" s="5">
        <v>1241185.7</v>
      </c>
      <c r="D23" s="5">
        <v>48379</v>
      </c>
      <c r="E23" s="18">
        <f t="shared" si="2"/>
        <v>3.8978051390698427</v>
      </c>
      <c r="F23" s="5">
        <v>450942</v>
      </c>
      <c r="G23" s="5">
        <v>139075</v>
      </c>
      <c r="H23" s="18">
        <f t="shared" si="3"/>
        <v>30.840995072537044</v>
      </c>
      <c r="L23" s="30"/>
      <c r="M23" s="31"/>
      <c r="N23" s="31"/>
      <c r="O23" s="31"/>
      <c r="P23" s="32"/>
    </row>
    <row r="24" spans="1:16" ht="19.5" customHeight="1">
      <c r="A24" s="12" t="s">
        <v>40</v>
      </c>
      <c r="B24" s="6" t="s">
        <v>25</v>
      </c>
      <c r="C24" s="5">
        <v>13273.7</v>
      </c>
      <c r="D24" s="5">
        <v>343</v>
      </c>
      <c r="E24" s="18">
        <f t="shared" si="2"/>
        <v>2.5840571958082523</v>
      </c>
      <c r="F24" s="5">
        <v>11807</v>
      </c>
      <c r="G24" s="5">
        <v>488</v>
      </c>
      <c r="H24" s="18">
        <f t="shared" si="3"/>
        <v>4.1331413568222244</v>
      </c>
      <c r="L24" s="30"/>
      <c r="M24" s="31"/>
      <c r="N24" s="31"/>
      <c r="O24" s="31"/>
      <c r="P24" s="32"/>
    </row>
    <row r="25" spans="1:16">
      <c r="A25" s="12" t="s">
        <v>41</v>
      </c>
      <c r="B25" s="6" t="s">
        <v>26</v>
      </c>
      <c r="C25" s="5">
        <v>3099226.1</v>
      </c>
      <c r="D25" s="5">
        <v>605134</v>
      </c>
      <c r="E25" s="18">
        <f t="shared" si="2"/>
        <v>19.525326016065751</v>
      </c>
      <c r="F25" s="5">
        <v>2981244.5</v>
      </c>
      <c r="G25" s="5">
        <v>614476</v>
      </c>
      <c r="H25" s="18">
        <f t="shared" si="3"/>
        <v>20.611392322904077</v>
      </c>
      <c r="L25" s="30"/>
      <c r="M25" s="31"/>
      <c r="N25" s="31"/>
      <c r="O25" s="31"/>
      <c r="P25" s="32"/>
    </row>
    <row r="26" spans="1:16">
      <c r="A26" s="12" t="s">
        <v>42</v>
      </c>
      <c r="B26" s="6" t="s">
        <v>27</v>
      </c>
      <c r="C26" s="5">
        <v>622165.6</v>
      </c>
      <c r="D26" s="5">
        <v>206824</v>
      </c>
      <c r="E26" s="18">
        <f t="shared" si="2"/>
        <v>33.242596504853374</v>
      </c>
      <c r="F26" s="5">
        <v>540193.6</v>
      </c>
      <c r="G26" s="5">
        <v>183664</v>
      </c>
      <c r="H26" s="18">
        <f t="shared" si="3"/>
        <v>33.999662343278409</v>
      </c>
      <c r="L26" s="30"/>
      <c r="M26" s="31"/>
      <c r="N26" s="31"/>
      <c r="O26" s="31"/>
      <c r="P26" s="32"/>
    </row>
    <row r="27" spans="1:16">
      <c r="A27" s="12" t="s">
        <v>43</v>
      </c>
      <c r="B27" s="6" t="s">
        <v>28</v>
      </c>
      <c r="C27" s="5">
        <v>42840</v>
      </c>
      <c r="D27" s="5">
        <v>0</v>
      </c>
      <c r="E27" s="18">
        <f t="shared" si="2"/>
        <v>0</v>
      </c>
      <c r="F27" s="5">
        <v>0</v>
      </c>
      <c r="G27" s="5">
        <v>0</v>
      </c>
      <c r="H27" s="18" t="e">
        <f t="shared" si="3"/>
        <v>#DIV/0!</v>
      </c>
      <c r="L27" s="30"/>
      <c r="M27" s="31"/>
      <c r="N27" s="31"/>
      <c r="O27" s="31"/>
      <c r="P27" s="32"/>
    </row>
    <row r="28" spans="1:16">
      <c r="A28" s="12" t="s">
        <v>44</v>
      </c>
      <c r="B28" s="6" t="s">
        <v>29</v>
      </c>
      <c r="C28" s="5">
        <v>810706.6</v>
      </c>
      <c r="D28" s="5">
        <v>166007</v>
      </c>
      <c r="E28" s="18">
        <f t="shared" si="2"/>
        <v>20.476828485175773</v>
      </c>
      <c r="F28" s="5">
        <v>792103.2</v>
      </c>
      <c r="G28" s="5">
        <v>196114</v>
      </c>
      <c r="H28" s="18">
        <f t="shared" si="3"/>
        <v>24.758642560716837</v>
      </c>
      <c r="L28" s="30"/>
      <c r="M28" s="31"/>
      <c r="N28" s="31"/>
      <c r="O28" s="31"/>
      <c r="P28" s="32"/>
    </row>
    <row r="29" spans="1:16">
      <c r="A29" s="12" t="s">
        <v>45</v>
      </c>
      <c r="B29" s="6" t="s">
        <v>30</v>
      </c>
      <c r="C29" s="5">
        <v>256940.3</v>
      </c>
      <c r="D29" s="5">
        <v>56650</v>
      </c>
      <c r="E29" s="18">
        <f t="shared" si="2"/>
        <v>22.047923194609801</v>
      </c>
      <c r="F29" s="5">
        <v>460582</v>
      </c>
      <c r="G29" s="5">
        <v>108171</v>
      </c>
      <c r="H29" s="18">
        <f t="shared" si="3"/>
        <v>23.485720240912585</v>
      </c>
      <c r="L29" s="30"/>
      <c r="M29" s="31"/>
      <c r="N29" s="31"/>
      <c r="O29" s="31"/>
      <c r="P29" s="32"/>
    </row>
    <row r="30" spans="1:16" ht="18" customHeight="1">
      <c r="A30" s="12" t="s">
        <v>46</v>
      </c>
      <c r="B30" s="6" t="s">
        <v>31</v>
      </c>
      <c r="C30" s="5">
        <v>25164</v>
      </c>
      <c r="D30" s="5">
        <v>7114</v>
      </c>
      <c r="E30" s="18">
        <f t="shared" si="2"/>
        <v>28.270545223334924</v>
      </c>
      <c r="F30" s="5">
        <v>26227</v>
      </c>
      <c r="G30" s="5">
        <v>6953</v>
      </c>
      <c r="H30" s="18">
        <f t="shared" si="3"/>
        <v>26.510847599801732</v>
      </c>
      <c r="L30" s="30"/>
      <c r="M30" s="31"/>
      <c r="N30" s="31"/>
      <c r="O30" s="31"/>
      <c r="P30" s="32"/>
    </row>
    <row r="31" spans="1:16" ht="30.75" customHeight="1">
      <c r="A31" s="12" t="s">
        <v>47</v>
      </c>
      <c r="B31" s="6" t="s">
        <v>32</v>
      </c>
      <c r="C31" s="5">
        <v>2587</v>
      </c>
      <c r="D31" s="5">
        <v>0</v>
      </c>
      <c r="E31" s="18">
        <f t="shared" si="2"/>
        <v>0</v>
      </c>
      <c r="F31" s="5">
        <v>7360</v>
      </c>
      <c r="G31" s="5">
        <v>0</v>
      </c>
      <c r="H31" s="18">
        <f t="shared" si="3"/>
        <v>0</v>
      </c>
      <c r="L31" s="30"/>
      <c r="M31" s="31"/>
      <c r="N31" s="31"/>
      <c r="O31" s="31"/>
      <c r="P31" s="32"/>
    </row>
    <row r="32" spans="1:16">
      <c r="A32" s="11" t="s">
        <v>34</v>
      </c>
      <c r="B32" s="13" t="s">
        <v>33</v>
      </c>
      <c r="C32" s="5"/>
      <c r="D32" s="21">
        <f>D6-D17</f>
        <v>-79692</v>
      </c>
      <c r="E32" s="5"/>
      <c r="F32" s="5"/>
      <c r="G32" s="21">
        <f>G6-G17</f>
        <v>-236088</v>
      </c>
      <c r="H32" s="18"/>
      <c r="L32" s="33"/>
      <c r="M32" s="31"/>
      <c r="N32" s="31"/>
      <c r="O32" s="34"/>
      <c r="P32" s="32"/>
    </row>
    <row r="33" spans="12:16">
      <c r="L33" s="35"/>
      <c r="M33" s="35"/>
      <c r="N33" s="35"/>
      <c r="O33" s="35"/>
      <c r="P33" s="35"/>
    </row>
    <row r="34" spans="12:16">
      <c r="L34" s="35"/>
      <c r="M34" s="35"/>
      <c r="N34" s="35"/>
      <c r="O34" s="35"/>
      <c r="P34" s="35"/>
    </row>
  </sheetData>
  <mergeCells count="2">
    <mergeCell ref="B1:H1"/>
    <mergeCell ref="B2:H2"/>
  </mergeCells>
  <pageMargins left="0.7" right="0.7" top="0.75" bottom="0.75" header="0.3" footer="0.3"/>
  <pageSetup paperSize="9" scale="74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2023-06-01T12:43:55Z</cp:lastPrinted>
  <dcterms:created xsi:type="dcterms:W3CDTF">2023-05-16T13:11:06Z</dcterms:created>
  <dcterms:modified xsi:type="dcterms:W3CDTF">2023-06-02T07:38:50Z</dcterms:modified>
</cp:coreProperties>
</file>